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rich\Desktop\Research\Packaging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L85" i="1"/>
  <c r="K85" i="1"/>
  <c r="J85" i="1"/>
  <c r="I85" i="1"/>
  <c r="H85" i="1"/>
  <c r="G85" i="1"/>
  <c r="F85" i="1"/>
  <c r="E85" i="1"/>
  <c r="D85" i="1"/>
  <c r="C85" i="1"/>
  <c r="L84" i="1"/>
  <c r="K84" i="1"/>
  <c r="J84" i="1"/>
  <c r="I84" i="1"/>
  <c r="H84" i="1"/>
  <c r="G84" i="1"/>
  <c r="F84" i="1"/>
  <c r="E84" i="1"/>
  <c r="D84" i="1"/>
  <c r="C84" i="1"/>
  <c r="L83" i="1"/>
  <c r="K83" i="1"/>
  <c r="J83" i="1"/>
  <c r="I83" i="1"/>
  <c r="H83" i="1"/>
  <c r="G83" i="1"/>
  <c r="F83" i="1"/>
  <c r="E83" i="1"/>
  <c r="D83" i="1"/>
  <c r="C83" i="1"/>
  <c r="L82" i="1"/>
  <c r="K82" i="1"/>
  <c r="J82" i="1"/>
  <c r="I82" i="1"/>
  <c r="H82" i="1"/>
  <c r="G82" i="1"/>
  <c r="F82" i="1"/>
  <c r="E82" i="1"/>
  <c r="D82" i="1"/>
  <c r="C82" i="1"/>
  <c r="L81" i="1"/>
  <c r="K81" i="1"/>
  <c r="J81" i="1"/>
  <c r="I81" i="1"/>
  <c r="H81" i="1"/>
  <c r="G81" i="1"/>
  <c r="F81" i="1"/>
  <c r="E81" i="1"/>
  <c r="D81" i="1"/>
  <c r="C81" i="1"/>
  <c r="L80" i="1"/>
  <c r="K80" i="1"/>
  <c r="J80" i="1"/>
  <c r="I80" i="1"/>
  <c r="H80" i="1"/>
  <c r="G80" i="1"/>
  <c r="F80" i="1"/>
  <c r="E80" i="1"/>
  <c r="D80" i="1"/>
  <c r="C80" i="1"/>
  <c r="L79" i="1"/>
  <c r="K79" i="1"/>
  <c r="J79" i="1"/>
  <c r="I79" i="1"/>
  <c r="H79" i="1"/>
  <c r="G79" i="1"/>
  <c r="F79" i="1"/>
  <c r="E79" i="1"/>
  <c r="D79" i="1"/>
  <c r="C79" i="1"/>
  <c r="L78" i="1"/>
  <c r="K78" i="1"/>
  <c r="J78" i="1"/>
  <c r="I78" i="1"/>
  <c r="H78" i="1"/>
  <c r="G78" i="1"/>
  <c r="F78" i="1"/>
  <c r="E78" i="1"/>
  <c r="D78" i="1"/>
  <c r="C78" i="1"/>
  <c r="L77" i="1"/>
  <c r="K77" i="1"/>
  <c r="J77" i="1"/>
  <c r="I77" i="1"/>
  <c r="H77" i="1"/>
  <c r="G77" i="1"/>
  <c r="F77" i="1"/>
  <c r="E77" i="1"/>
  <c r="D77" i="1"/>
  <c r="C77" i="1"/>
  <c r="L76" i="1"/>
  <c r="K76" i="1"/>
  <c r="J76" i="1"/>
  <c r="I76" i="1"/>
  <c r="H76" i="1"/>
  <c r="G76" i="1"/>
  <c r="F76" i="1"/>
  <c r="E76" i="1"/>
  <c r="D76" i="1"/>
  <c r="C76" i="1"/>
  <c r="L75" i="1"/>
  <c r="K75" i="1"/>
  <c r="J75" i="1"/>
  <c r="I75" i="1"/>
  <c r="H75" i="1"/>
  <c r="G75" i="1"/>
  <c r="F75" i="1"/>
  <c r="E75" i="1"/>
  <c r="D75" i="1"/>
  <c r="C75" i="1"/>
  <c r="L74" i="1"/>
  <c r="K74" i="1"/>
  <c r="J74" i="1"/>
  <c r="I74" i="1"/>
  <c r="H74" i="1"/>
  <c r="G74" i="1"/>
  <c r="F74" i="1"/>
  <c r="E74" i="1"/>
  <c r="D74" i="1"/>
  <c r="C74" i="1"/>
  <c r="L73" i="1"/>
  <c r="K73" i="1"/>
  <c r="J73" i="1"/>
  <c r="I73" i="1"/>
  <c r="H73" i="1"/>
  <c r="G73" i="1"/>
  <c r="F73" i="1"/>
  <c r="E73" i="1"/>
  <c r="D73" i="1"/>
  <c r="C73" i="1"/>
  <c r="L72" i="1"/>
  <c r="K72" i="1"/>
  <c r="J72" i="1"/>
  <c r="I72" i="1"/>
  <c r="H72" i="1"/>
  <c r="G72" i="1"/>
  <c r="F72" i="1"/>
  <c r="E72" i="1"/>
  <c r="D72" i="1"/>
  <c r="C72" i="1"/>
  <c r="L71" i="1"/>
  <c r="K71" i="1"/>
  <c r="J71" i="1"/>
  <c r="I71" i="1"/>
  <c r="H71" i="1"/>
  <c r="G71" i="1"/>
  <c r="F71" i="1"/>
  <c r="E71" i="1"/>
  <c r="D71" i="1"/>
  <c r="C71" i="1"/>
  <c r="L70" i="1"/>
  <c r="K70" i="1"/>
  <c r="J70" i="1"/>
  <c r="I70" i="1"/>
  <c r="H70" i="1"/>
  <c r="G70" i="1"/>
  <c r="F70" i="1"/>
  <c r="E70" i="1"/>
  <c r="D70" i="1"/>
  <c r="C70" i="1"/>
  <c r="L69" i="1"/>
  <c r="K69" i="1"/>
  <c r="J69" i="1"/>
  <c r="I69" i="1"/>
  <c r="H69" i="1"/>
  <c r="G69" i="1"/>
  <c r="F69" i="1"/>
  <c r="E69" i="1"/>
  <c r="D69" i="1"/>
  <c r="C69" i="1"/>
  <c r="D10" i="1"/>
  <c r="E10" i="1"/>
  <c r="F10" i="1"/>
  <c r="G10" i="1"/>
  <c r="H10" i="1"/>
  <c r="I10" i="1"/>
  <c r="J10" i="1"/>
  <c r="K10" i="1"/>
  <c r="L10" i="1"/>
  <c r="D11" i="1"/>
  <c r="E11" i="1"/>
  <c r="F11" i="1"/>
  <c r="G11" i="1"/>
  <c r="H11" i="1"/>
  <c r="I11" i="1"/>
  <c r="J11" i="1"/>
  <c r="K11" i="1"/>
  <c r="L11" i="1"/>
  <c r="D12" i="1"/>
  <c r="E12" i="1"/>
  <c r="F12" i="1"/>
  <c r="G12" i="1"/>
  <c r="H12" i="1"/>
  <c r="I12" i="1"/>
  <c r="J12" i="1"/>
  <c r="K12" i="1"/>
  <c r="L12" i="1"/>
  <c r="D13" i="1"/>
  <c r="E13" i="1"/>
  <c r="F13" i="1"/>
  <c r="G13" i="1"/>
  <c r="H13" i="1"/>
  <c r="I13" i="1"/>
  <c r="J13" i="1"/>
  <c r="K13" i="1"/>
  <c r="L13" i="1"/>
  <c r="L37" i="1" s="1"/>
  <c r="D14" i="1"/>
  <c r="E14" i="1"/>
  <c r="F14" i="1"/>
  <c r="G14" i="1"/>
  <c r="H14" i="1"/>
  <c r="I14" i="1"/>
  <c r="J14" i="1"/>
  <c r="K14" i="1"/>
  <c r="L14" i="1"/>
  <c r="C14" i="1"/>
  <c r="C13" i="1"/>
  <c r="C12" i="1"/>
  <c r="C11" i="1"/>
  <c r="C10" i="1"/>
  <c r="L9" i="1"/>
  <c r="K9" i="1"/>
  <c r="J9" i="1"/>
  <c r="I9" i="1"/>
  <c r="H9" i="1"/>
  <c r="G9" i="1"/>
  <c r="F9" i="1"/>
  <c r="E9" i="1"/>
  <c r="D9" i="1"/>
  <c r="C9" i="1"/>
  <c r="K66" i="1"/>
  <c r="J66" i="1"/>
  <c r="I66" i="1"/>
  <c r="L66" i="1" s="1"/>
  <c r="L120" i="1" s="1"/>
  <c r="K65" i="1"/>
  <c r="J65" i="1"/>
  <c r="I65" i="1"/>
  <c r="L65" i="1" s="1"/>
  <c r="K64" i="1"/>
  <c r="J64" i="1"/>
  <c r="I64" i="1"/>
  <c r="L64" i="1" s="1"/>
  <c r="K63" i="1"/>
  <c r="J63" i="1"/>
  <c r="I63" i="1"/>
  <c r="L63" i="1" s="1"/>
  <c r="K62" i="1"/>
  <c r="J62" i="1"/>
  <c r="I62" i="1"/>
  <c r="L62" i="1" s="1"/>
  <c r="K61" i="1"/>
  <c r="J61" i="1"/>
  <c r="I61" i="1"/>
  <c r="L61" i="1" s="1"/>
  <c r="K60" i="1"/>
  <c r="J60" i="1"/>
  <c r="I60" i="1"/>
  <c r="L60" i="1" s="1"/>
  <c r="K59" i="1"/>
  <c r="J59" i="1"/>
  <c r="I59" i="1"/>
  <c r="L59" i="1" s="1"/>
  <c r="K58" i="1"/>
  <c r="J58" i="1"/>
  <c r="I58" i="1"/>
  <c r="L58" i="1" s="1"/>
  <c r="K57" i="1"/>
  <c r="J57" i="1"/>
  <c r="I57" i="1"/>
  <c r="L57" i="1" s="1"/>
  <c r="K56" i="1"/>
  <c r="J56" i="1"/>
  <c r="I56" i="1"/>
  <c r="L56" i="1" s="1"/>
  <c r="K55" i="1"/>
  <c r="J55" i="1"/>
  <c r="I55" i="1"/>
  <c r="L55" i="1" s="1"/>
  <c r="K54" i="1"/>
  <c r="J54" i="1"/>
  <c r="I54" i="1"/>
  <c r="L54" i="1" s="1"/>
  <c r="K53" i="1"/>
  <c r="J53" i="1"/>
  <c r="I53" i="1"/>
  <c r="L53" i="1" s="1"/>
  <c r="K52" i="1"/>
  <c r="J52" i="1"/>
  <c r="I52" i="1"/>
  <c r="L52" i="1" s="1"/>
  <c r="K51" i="1"/>
  <c r="J51" i="1"/>
  <c r="I51" i="1"/>
  <c r="L51" i="1" s="1"/>
  <c r="K50" i="1"/>
  <c r="J50" i="1"/>
  <c r="I50" i="1"/>
  <c r="L50" i="1" s="1"/>
  <c r="K49" i="1"/>
  <c r="J49" i="1"/>
  <c r="I49" i="1"/>
  <c r="L49" i="1" s="1"/>
  <c r="K48" i="1"/>
  <c r="J48" i="1"/>
  <c r="I48" i="1"/>
  <c r="L48" i="1" s="1"/>
  <c r="K47" i="1"/>
  <c r="J47" i="1"/>
  <c r="I47" i="1"/>
  <c r="L47" i="1" s="1"/>
  <c r="L101" i="1" s="1"/>
  <c r="K46" i="1"/>
  <c r="J46" i="1"/>
  <c r="I46" i="1"/>
  <c r="L46" i="1" s="1"/>
  <c r="K45" i="1"/>
  <c r="J45" i="1"/>
  <c r="I45" i="1"/>
  <c r="L45" i="1" s="1"/>
  <c r="K44" i="1"/>
  <c r="K102" i="1" s="1"/>
  <c r="J44" i="1"/>
  <c r="I44" i="1"/>
  <c r="L44" i="1" s="1"/>
  <c r="L98" i="1" s="1"/>
  <c r="K43" i="1"/>
  <c r="J43" i="1"/>
  <c r="I43" i="1"/>
  <c r="L43" i="1" s="1"/>
  <c r="K42" i="1"/>
  <c r="J42" i="1"/>
  <c r="I42" i="1"/>
  <c r="L42" i="1" s="1"/>
  <c r="K41" i="1"/>
  <c r="J41" i="1"/>
  <c r="I41" i="1"/>
  <c r="L41" i="1" s="1"/>
  <c r="L40" i="1"/>
  <c r="K40" i="1"/>
  <c r="J40" i="1"/>
  <c r="I40" i="1"/>
  <c r="K120" i="1"/>
  <c r="J120" i="1"/>
  <c r="I120" i="1"/>
  <c r="H120" i="1"/>
  <c r="G120" i="1"/>
  <c r="F120" i="1"/>
  <c r="E120" i="1"/>
  <c r="D120" i="1"/>
  <c r="C120" i="1"/>
  <c r="K119" i="1"/>
  <c r="J119" i="1"/>
  <c r="I119" i="1"/>
  <c r="H119" i="1"/>
  <c r="G119" i="1"/>
  <c r="F119" i="1"/>
  <c r="E119" i="1"/>
  <c r="D119" i="1"/>
  <c r="C119" i="1"/>
  <c r="K118" i="1"/>
  <c r="J118" i="1"/>
  <c r="I118" i="1"/>
  <c r="H118" i="1"/>
  <c r="G118" i="1"/>
  <c r="F118" i="1"/>
  <c r="E118" i="1"/>
  <c r="D118" i="1"/>
  <c r="C118" i="1"/>
  <c r="K117" i="1"/>
  <c r="J117" i="1"/>
  <c r="I117" i="1"/>
  <c r="H117" i="1"/>
  <c r="G117" i="1"/>
  <c r="F117" i="1"/>
  <c r="E117" i="1"/>
  <c r="D117" i="1"/>
  <c r="C117" i="1"/>
  <c r="K116" i="1"/>
  <c r="J116" i="1"/>
  <c r="I116" i="1"/>
  <c r="H116" i="1"/>
  <c r="G116" i="1"/>
  <c r="F116" i="1"/>
  <c r="E116" i="1"/>
  <c r="D116" i="1"/>
  <c r="C116" i="1"/>
  <c r="K115" i="1"/>
  <c r="J115" i="1"/>
  <c r="I115" i="1"/>
  <c r="H115" i="1"/>
  <c r="G115" i="1"/>
  <c r="F115" i="1"/>
  <c r="E115" i="1"/>
  <c r="D115" i="1"/>
  <c r="C115" i="1"/>
  <c r="K114" i="1"/>
  <c r="J114" i="1"/>
  <c r="I114" i="1"/>
  <c r="H114" i="1"/>
  <c r="G114" i="1"/>
  <c r="F114" i="1"/>
  <c r="E114" i="1"/>
  <c r="D114" i="1"/>
  <c r="C114" i="1"/>
  <c r="K113" i="1"/>
  <c r="J113" i="1"/>
  <c r="I113" i="1"/>
  <c r="H113" i="1"/>
  <c r="G113" i="1"/>
  <c r="F113" i="1"/>
  <c r="E113" i="1"/>
  <c r="D113" i="1"/>
  <c r="C113" i="1"/>
  <c r="K112" i="1"/>
  <c r="J112" i="1"/>
  <c r="I112" i="1"/>
  <c r="H112" i="1"/>
  <c r="G112" i="1"/>
  <c r="F112" i="1"/>
  <c r="E112" i="1"/>
  <c r="D112" i="1"/>
  <c r="C112" i="1"/>
  <c r="K111" i="1"/>
  <c r="J111" i="1"/>
  <c r="I111" i="1"/>
  <c r="H111" i="1"/>
  <c r="G111" i="1"/>
  <c r="F111" i="1"/>
  <c r="E111" i="1"/>
  <c r="D111" i="1"/>
  <c r="C111" i="1"/>
  <c r="K110" i="1"/>
  <c r="J110" i="1"/>
  <c r="I110" i="1"/>
  <c r="H110" i="1"/>
  <c r="G110" i="1"/>
  <c r="F110" i="1"/>
  <c r="E110" i="1"/>
  <c r="D110" i="1"/>
  <c r="C110" i="1"/>
  <c r="K109" i="1"/>
  <c r="J109" i="1"/>
  <c r="I109" i="1"/>
  <c r="H109" i="1"/>
  <c r="G109" i="1"/>
  <c r="F109" i="1"/>
  <c r="E109" i="1"/>
  <c r="D109" i="1"/>
  <c r="C109" i="1"/>
  <c r="K108" i="1"/>
  <c r="J108" i="1"/>
  <c r="I108" i="1"/>
  <c r="H108" i="1"/>
  <c r="G108" i="1"/>
  <c r="F108" i="1"/>
  <c r="E108" i="1"/>
  <c r="D108" i="1"/>
  <c r="C108" i="1"/>
  <c r="K107" i="1"/>
  <c r="J107" i="1"/>
  <c r="I107" i="1"/>
  <c r="H107" i="1"/>
  <c r="G107" i="1"/>
  <c r="F107" i="1"/>
  <c r="E107" i="1"/>
  <c r="D107" i="1"/>
  <c r="C107" i="1"/>
  <c r="K106" i="1"/>
  <c r="J106" i="1"/>
  <c r="I106" i="1"/>
  <c r="H106" i="1"/>
  <c r="G106" i="1"/>
  <c r="F106" i="1"/>
  <c r="E106" i="1"/>
  <c r="D106" i="1"/>
  <c r="C106" i="1"/>
  <c r="K105" i="1"/>
  <c r="J105" i="1"/>
  <c r="I105" i="1"/>
  <c r="H105" i="1"/>
  <c r="G105" i="1"/>
  <c r="F105" i="1"/>
  <c r="E105" i="1"/>
  <c r="D105" i="1"/>
  <c r="C105" i="1"/>
  <c r="K104" i="1"/>
  <c r="J104" i="1"/>
  <c r="I104" i="1"/>
  <c r="H104" i="1"/>
  <c r="G104" i="1"/>
  <c r="F104" i="1"/>
  <c r="E104" i="1"/>
  <c r="D104" i="1"/>
  <c r="C104" i="1"/>
  <c r="K103" i="1"/>
  <c r="J103" i="1"/>
  <c r="I103" i="1"/>
  <c r="H103" i="1"/>
  <c r="G103" i="1"/>
  <c r="F103" i="1"/>
  <c r="E103" i="1"/>
  <c r="D103" i="1"/>
  <c r="C103" i="1"/>
  <c r="J102" i="1"/>
  <c r="I102" i="1"/>
  <c r="H102" i="1"/>
  <c r="G102" i="1"/>
  <c r="F102" i="1"/>
  <c r="E102" i="1"/>
  <c r="D102" i="1"/>
  <c r="C102" i="1"/>
  <c r="K101" i="1"/>
  <c r="J101" i="1"/>
  <c r="I101" i="1"/>
  <c r="H101" i="1"/>
  <c r="G101" i="1"/>
  <c r="F101" i="1"/>
  <c r="E101" i="1"/>
  <c r="D101" i="1"/>
  <c r="C101" i="1"/>
  <c r="K100" i="1"/>
  <c r="J100" i="1"/>
  <c r="I100" i="1"/>
  <c r="H100" i="1"/>
  <c r="G100" i="1"/>
  <c r="F100" i="1"/>
  <c r="E100" i="1"/>
  <c r="D100" i="1"/>
  <c r="C100" i="1"/>
  <c r="K99" i="1"/>
  <c r="J99" i="1"/>
  <c r="I99" i="1"/>
  <c r="H99" i="1"/>
  <c r="G99" i="1"/>
  <c r="F99" i="1"/>
  <c r="E99" i="1"/>
  <c r="D99" i="1"/>
  <c r="C99" i="1"/>
  <c r="J98" i="1"/>
  <c r="I98" i="1"/>
  <c r="H98" i="1"/>
  <c r="G98" i="1"/>
  <c r="F98" i="1"/>
  <c r="E98" i="1"/>
  <c r="D98" i="1"/>
  <c r="C98" i="1"/>
  <c r="L105" i="1" l="1"/>
  <c r="L113" i="1"/>
  <c r="L100" i="1"/>
  <c r="L108" i="1"/>
  <c r="L99" i="1"/>
  <c r="L103" i="1"/>
  <c r="L107" i="1"/>
  <c r="L111" i="1"/>
  <c r="L115" i="1"/>
  <c r="L119" i="1"/>
  <c r="L109" i="1"/>
  <c r="L117" i="1"/>
  <c r="L104" i="1"/>
  <c r="L112" i="1"/>
  <c r="L116" i="1"/>
  <c r="L102" i="1"/>
  <c r="L106" i="1"/>
  <c r="L110" i="1"/>
  <c r="L114" i="1"/>
  <c r="L118" i="1"/>
  <c r="K98" i="1"/>
  <c r="K37" i="1"/>
  <c r="J37" i="1"/>
  <c r="I37" i="1"/>
  <c r="H37" i="1"/>
  <c r="G37" i="1"/>
  <c r="F37" i="1"/>
  <c r="E37" i="1"/>
  <c r="D37" i="1"/>
  <c r="C37" i="1"/>
  <c r="L36" i="1"/>
  <c r="K36" i="1"/>
  <c r="J36" i="1"/>
  <c r="I36" i="1"/>
  <c r="H36" i="1"/>
  <c r="G36" i="1"/>
  <c r="F36" i="1"/>
  <c r="E36" i="1"/>
  <c r="D36" i="1"/>
  <c r="C36" i="1"/>
  <c r="L35" i="1"/>
  <c r="K35" i="1"/>
  <c r="J35" i="1"/>
  <c r="I35" i="1"/>
  <c r="H35" i="1"/>
  <c r="G35" i="1"/>
  <c r="F35" i="1"/>
  <c r="E35" i="1"/>
  <c r="D35" i="1"/>
  <c r="C35" i="1"/>
  <c r="L34" i="1"/>
  <c r="K34" i="1"/>
  <c r="J34" i="1"/>
  <c r="I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E29" i="1"/>
  <c r="D29" i="1"/>
  <c r="C29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L19" i="1" l="1"/>
  <c r="L23" i="1"/>
  <c r="L17" i="1"/>
  <c r="L20" i="1"/>
  <c r="L24" i="1"/>
  <c r="L21" i="1"/>
  <c r="L25" i="1"/>
  <c r="L18" i="1"/>
  <c r="L22" i="1"/>
  <c r="L26" i="1"/>
</calcChain>
</file>

<file path=xl/sharedStrings.xml><?xml version="1.0" encoding="utf-8"?>
<sst xmlns="http://schemas.openxmlformats.org/spreadsheetml/2006/main" count="256" uniqueCount="44">
  <si>
    <t>Beer Institute US Domestic and Import Package Mix Report</t>
  </si>
  <si>
    <t>All Volumes in 31 Gallon Barrels -  Estimates Subject to Revision</t>
  </si>
  <si>
    <t>Measure</t>
  </si>
  <si>
    <t>Period</t>
  </si>
  <si>
    <t>Domestic Bottles</t>
  </si>
  <si>
    <t>Domestic Cans</t>
  </si>
  <si>
    <t>Domestic Draft</t>
  </si>
  <si>
    <t>Import Bottles</t>
  </si>
  <si>
    <t>Import Cans</t>
  </si>
  <si>
    <t>Import Draft</t>
  </si>
  <si>
    <t>Total Bottles</t>
  </si>
  <si>
    <t>Total Cans</t>
  </si>
  <si>
    <t>Total Draft</t>
  </si>
  <si>
    <t>Total Industry</t>
  </si>
  <si>
    <t>Volume</t>
  </si>
  <si>
    <t>Share</t>
  </si>
  <si>
    <t>Growth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</si>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</sst>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37" fontId="2" fillId="0" borderId="1" xfId="0" applyNumberFormat="1" applyFont="1" applyBorder="1" applyAlignment="1">
      <alignment horizontal="center"/>
    </xf>
    <xf numFmtId="164" fontId="5" fillId="0" borderId="0" xfId="1" applyNumberFormat="1" applyFont="1"/>
    <xf numFmtId="37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5" fillId="0" borderId="0" xfId="0" applyFont="1" applyBorder="1"/>
    <xf numFmtId="164" fontId="2" fillId="0" borderId="2" xfId="1" applyNumberFormat="1" applyFont="1" applyBorder="1" applyAlignment="1">
      <alignment horizontal="center"/>
    </xf>
    <xf numFmtId="164" fontId="5" fillId="0" borderId="0" xfId="2" applyNumberFormat="1" applyFont="1"/>
    <xf numFmtId="164" fontId="2" fillId="0" borderId="1" xfId="0" applyNumberFormat="1" applyFont="1" applyBorder="1" applyAlignment="1">
      <alignment horizontal="center"/>
    </xf>
    <xf numFmtId="164" fontId="5" fillId="0" borderId="0" xfId="0" applyNumberFormat="1" applyFont="1"/>
    <xf numFmtId="0" fontId="1" fillId="0" borderId="0" xfId="0" applyFont="1" applyAlignment="1">
      <alignment horizontal="center"/>
    </xf>
  </cellXfs>
  <cellStyles count="3">
    <cellStyle name="Normal" xfId="0" builtinId="0"/>
    <cellStyle name="Percent" xfId="2" builtinId="5"/>
    <cellStyle name="Percent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tabSelected="1" zoomScaleNormal="100" workbookViewId="0">
      <pane ySplit="2" topLeftCell="A3" activePane="bottomLeft" state="frozen"/>
      <selection pane="bottomLeft" activeCell="A91" sqref="A91"/>
    </sheetView>
  </sheetViews>
  <sheetFormatPr defaultColWidth="9.140625" defaultRowHeight="15" x14ac:dyDescent="0.2"/>
  <cols>
    <col min="1" max="1" width="20.5703125" style="14" bestFit="1" customWidth="1"/>
    <col min="2" max="2" width="16.140625" style="14" bestFit="1" customWidth="1"/>
    <col min="3" max="3" width="24.7109375" style="14" bestFit="1" customWidth="1"/>
    <col min="4" max="4" width="22" style="14" bestFit="1" customWidth="1"/>
    <col min="5" max="5" width="21.85546875" style="14" bestFit="1" customWidth="1"/>
    <col min="6" max="6" width="20.42578125" style="14" bestFit="1" customWidth="1"/>
    <col min="7" max="7" width="17.7109375" style="14" bestFit="1" customWidth="1"/>
    <col min="8" max="8" width="17.5703125" style="14" bestFit="1" customWidth="1"/>
    <col min="9" max="9" width="19" style="14" bestFit="1" customWidth="1"/>
    <col min="10" max="10" width="16.28515625" style="14" bestFit="1" customWidth="1"/>
    <col min="11" max="11" width="15.85546875" style="14" bestFit="1" customWidth="1"/>
    <col min="12" max="12" width="20.140625" style="14" bestFit="1" customWidth="1"/>
    <col min="13" max="16384" width="9.140625" style="14"/>
  </cols>
  <sheetData>
    <row r="1" spans="1:12" ht="2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 x14ac:dyDescent="0.4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15.6" x14ac:dyDescent="0.3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x14ac:dyDescent="0.25">
      <c r="A5" s="5" t="s">
        <v>14</v>
      </c>
      <c r="B5" s="6">
        <v>2008</v>
      </c>
      <c r="C5" s="7">
        <v>64094406.616999164</v>
      </c>
      <c r="D5" s="7">
        <v>102770668.38300084</v>
      </c>
      <c r="E5" s="7">
        <v>17669855</v>
      </c>
      <c r="F5" s="7">
        <v>21668165</v>
      </c>
      <c r="G5" s="7">
        <v>4454151</v>
      </c>
      <c r="H5" s="7">
        <v>2577408</v>
      </c>
      <c r="I5" s="17">
        <v>85762571.616999164</v>
      </c>
      <c r="J5" s="17">
        <v>107224819.38300084</v>
      </c>
      <c r="K5" s="17">
        <v>20247263</v>
      </c>
      <c r="L5" s="17">
        <v>213234654</v>
      </c>
    </row>
    <row r="6" spans="1:12" x14ac:dyDescent="0.25">
      <c r="A6" s="6" t="s">
        <v>14</v>
      </c>
      <c r="B6" s="6">
        <v>2009</v>
      </c>
      <c r="C6" s="7">
        <v>62569933.559517756</v>
      </c>
      <c r="D6" s="7">
        <v>102793694.44048224</v>
      </c>
      <c r="E6" s="17">
        <v>17845308</v>
      </c>
      <c r="F6" s="7">
        <v>19028750</v>
      </c>
      <c r="G6" s="7">
        <v>4746433</v>
      </c>
      <c r="H6" s="17">
        <v>2106301</v>
      </c>
      <c r="I6" s="17">
        <v>81598683.559517756</v>
      </c>
      <c r="J6" s="17">
        <v>107540127.44048224</v>
      </c>
      <c r="K6" s="17">
        <v>19951609</v>
      </c>
      <c r="L6" s="17">
        <v>209090420</v>
      </c>
    </row>
    <row r="7" spans="1:12" x14ac:dyDescent="0.25">
      <c r="A7" s="6" t="s">
        <v>14</v>
      </c>
      <c r="B7" s="6">
        <v>2010</v>
      </c>
      <c r="C7" s="7">
        <v>58011696.052130699</v>
      </c>
      <c r="D7" s="7">
        <v>104932580.9478693</v>
      </c>
      <c r="E7" s="17">
        <v>18203777</v>
      </c>
      <c r="F7" s="7">
        <v>19884929</v>
      </c>
      <c r="G7" s="7">
        <v>5046791</v>
      </c>
      <c r="H7" s="17">
        <v>2210674</v>
      </c>
      <c r="I7" s="17">
        <v>77896625.052130699</v>
      </c>
      <c r="J7" s="17">
        <v>109979371.9478693</v>
      </c>
      <c r="K7" s="17">
        <v>20414451</v>
      </c>
      <c r="L7" s="17">
        <v>208290448</v>
      </c>
    </row>
    <row r="8" spans="1:12" x14ac:dyDescent="0.25">
      <c r="A8" s="6" t="s">
        <v>14</v>
      </c>
      <c r="B8" s="6">
        <v>2011</v>
      </c>
      <c r="C8" s="7">
        <v>57034647.389230326</v>
      </c>
      <c r="D8" s="7">
        <v>102625926.61076967</v>
      </c>
      <c r="E8" s="17">
        <v>18326556</v>
      </c>
      <c r="F8" s="7">
        <v>19651571.935483873</v>
      </c>
      <c r="G8" s="7">
        <v>5280082.6451612897</v>
      </c>
      <c r="H8" s="17">
        <v>2406584.5806451612</v>
      </c>
      <c r="I8" s="17">
        <v>76686219.324714199</v>
      </c>
      <c r="J8" s="17">
        <v>107906009.25593096</v>
      </c>
      <c r="K8" s="17">
        <v>20733140.580645163</v>
      </c>
      <c r="L8" s="17">
        <v>205325369.16129035</v>
      </c>
    </row>
    <row r="9" spans="1:12" x14ac:dyDescent="0.25">
      <c r="A9" s="6" t="s">
        <v>14</v>
      </c>
      <c r="B9" s="6">
        <v>2012</v>
      </c>
      <c r="C9" s="7">
        <f>SUM(C40:C43)</f>
        <v>55804789.49393338</v>
      </c>
      <c r="D9" s="7">
        <f t="shared" ref="D9:L9" si="0">SUM(D40:D43)</f>
        <v>105858374.50606662</v>
      </c>
      <c r="E9" s="7">
        <f t="shared" si="0"/>
        <v>18646249</v>
      </c>
      <c r="F9" s="7">
        <f t="shared" si="0"/>
        <v>19888219.451612905</v>
      </c>
      <c r="G9" s="7">
        <f t="shared" si="0"/>
        <v>5385895.5161290318</v>
      </c>
      <c r="H9" s="7">
        <f t="shared" si="0"/>
        <v>2438550.1290322579</v>
      </c>
      <c r="I9" s="7">
        <f t="shared" si="0"/>
        <v>75693008.945546284</v>
      </c>
      <c r="J9" s="7">
        <f t="shared" si="0"/>
        <v>111244270.02219567</v>
      </c>
      <c r="K9" s="7">
        <f t="shared" si="0"/>
        <v>21084799.129032258</v>
      </c>
      <c r="L9" s="7">
        <f t="shared" si="0"/>
        <v>208022078.09677419</v>
      </c>
    </row>
    <row r="10" spans="1:12" x14ac:dyDescent="0.25">
      <c r="A10" s="5" t="s">
        <v>14</v>
      </c>
      <c r="B10" s="5">
        <v>2013</v>
      </c>
      <c r="C10" s="7">
        <f>SUM(C44:C47)</f>
        <v>54004546.083424285</v>
      </c>
      <c r="D10" s="7">
        <f t="shared" ref="D10:L10" si="1">SUM(D44:D47)</f>
        <v>105283565.91657571</v>
      </c>
      <c r="E10" s="7">
        <f t="shared" si="1"/>
        <v>18552383</v>
      </c>
      <c r="F10" s="7">
        <f t="shared" si="1"/>
        <v>19455186.161290321</v>
      </c>
      <c r="G10" s="7">
        <f t="shared" si="1"/>
        <v>5669824.6129032262</v>
      </c>
      <c r="H10" s="7">
        <f t="shared" si="1"/>
        <v>2414347.2580645159</v>
      </c>
      <c r="I10" s="7">
        <f t="shared" si="1"/>
        <v>73459732.244714603</v>
      </c>
      <c r="J10" s="7">
        <f t="shared" si="1"/>
        <v>110953390.52947894</v>
      </c>
      <c r="K10" s="7">
        <f t="shared" si="1"/>
        <v>20966730.258064516</v>
      </c>
      <c r="L10" s="7">
        <f t="shared" si="1"/>
        <v>205379853.03225809</v>
      </c>
    </row>
    <row r="11" spans="1:12" x14ac:dyDescent="0.25">
      <c r="A11" s="5" t="s">
        <v>14</v>
      </c>
      <c r="B11" s="5">
        <v>2014</v>
      </c>
      <c r="C11" s="7">
        <f>SUM(C48:C51)</f>
        <v>51988146.210017867</v>
      </c>
      <c r="D11" s="7">
        <f t="shared" ref="D11:L11" si="2">SUM(D48:D51)</f>
        <v>106549205.78998214</v>
      </c>
      <c r="E11" s="7">
        <f t="shared" si="2"/>
        <v>18880188</v>
      </c>
      <c r="F11" s="7">
        <f t="shared" si="2"/>
        <v>20242047.796744324</v>
      </c>
      <c r="G11" s="7">
        <f t="shared" si="2"/>
        <v>6722405.5530613558</v>
      </c>
      <c r="H11" s="7">
        <f t="shared" si="2"/>
        <v>2465731.2392023872</v>
      </c>
      <c r="I11" s="7">
        <f t="shared" si="2"/>
        <v>72230194.006762192</v>
      </c>
      <c r="J11" s="7">
        <f t="shared" si="2"/>
        <v>113271611.34304348</v>
      </c>
      <c r="K11" s="7">
        <f t="shared" si="2"/>
        <v>21345919.239202388</v>
      </c>
      <c r="L11" s="7">
        <f t="shared" si="2"/>
        <v>206847724.58900806</v>
      </c>
    </row>
    <row r="12" spans="1:12" x14ac:dyDescent="0.25">
      <c r="A12" s="5" t="s">
        <v>14</v>
      </c>
      <c r="B12" s="5">
        <v>2015</v>
      </c>
      <c r="C12" s="7">
        <f>SUM(C52:C55)</f>
        <v>49933491.814202547</v>
      </c>
      <c r="D12" s="7">
        <f t="shared" ref="D12:L12" si="3">SUM(D52:D55)</f>
        <v>106766322.18579744</v>
      </c>
      <c r="E12" s="7">
        <f t="shared" si="3"/>
        <v>18975721</v>
      </c>
      <c r="F12" s="7">
        <f t="shared" si="3"/>
        <v>20808223.459104583</v>
      </c>
      <c r="G12" s="7">
        <f t="shared" si="3"/>
        <v>7829635.6153196776</v>
      </c>
      <c r="H12" s="7">
        <f t="shared" si="3"/>
        <v>2607227.9066537423</v>
      </c>
      <c r="I12" s="7">
        <f t="shared" si="3"/>
        <v>70741715.27330713</v>
      </c>
      <c r="J12" s="7">
        <f t="shared" si="3"/>
        <v>114595957.80111712</v>
      </c>
      <c r="K12" s="7">
        <f t="shared" si="3"/>
        <v>21582948.90665374</v>
      </c>
      <c r="L12" s="7">
        <f t="shared" si="3"/>
        <v>206920621.981078</v>
      </c>
    </row>
    <row r="13" spans="1:12" x14ac:dyDescent="0.25">
      <c r="A13" s="5" t="s">
        <v>14</v>
      </c>
      <c r="B13" s="5">
        <v>2016</v>
      </c>
      <c r="C13" s="7">
        <f>SUM(C56:C59)</f>
        <v>47431068.346862748</v>
      </c>
      <c r="D13" s="7">
        <f t="shared" ref="D13:L13" si="4">SUM(D56:D59)</f>
        <v>107970377.65313727</v>
      </c>
      <c r="E13" s="7">
        <f t="shared" si="4"/>
        <v>18979936</v>
      </c>
      <c r="F13" s="7">
        <f t="shared" si="4"/>
        <v>21999370</v>
      </c>
      <c r="G13" s="7">
        <f t="shared" si="4"/>
        <v>8797165.2258064505</v>
      </c>
      <c r="H13" s="7">
        <f t="shared" si="4"/>
        <v>2569816.4838709678</v>
      </c>
      <c r="I13" s="7">
        <f t="shared" si="4"/>
        <v>69430438.346862733</v>
      </c>
      <c r="J13" s="7">
        <f t="shared" si="4"/>
        <v>116767542.87894371</v>
      </c>
      <c r="K13" s="7">
        <f t="shared" si="4"/>
        <v>21549752.483870968</v>
      </c>
      <c r="L13" s="7">
        <f t="shared" si="4"/>
        <v>207747733.7096774</v>
      </c>
    </row>
    <row r="14" spans="1:12" x14ac:dyDescent="0.25">
      <c r="A14" s="10" t="s">
        <v>14</v>
      </c>
      <c r="B14" s="10">
        <v>2017</v>
      </c>
      <c r="C14" s="15">
        <f>SUM(C60:C63)</f>
        <v>45619267.445342608</v>
      </c>
      <c r="D14" s="15">
        <f t="shared" ref="D14:L14" si="5">SUM(D60:D63)</f>
        <v>105703511.5546574</v>
      </c>
      <c r="E14" s="15">
        <f t="shared" si="5"/>
        <v>18698180</v>
      </c>
      <c r="F14" s="15">
        <f t="shared" si="5"/>
        <v>22813227.397000648</v>
      </c>
      <c r="G14" s="15">
        <f t="shared" si="5"/>
        <v>9034860.0002790969</v>
      </c>
      <c r="H14" s="15">
        <f t="shared" si="5"/>
        <v>2579179.7843731614</v>
      </c>
      <c r="I14" s="15">
        <f t="shared" si="5"/>
        <v>68432494.842343241</v>
      </c>
      <c r="J14" s="15">
        <f t="shared" si="5"/>
        <v>114738371.5549365</v>
      </c>
      <c r="K14" s="15">
        <f t="shared" si="5"/>
        <v>21277359.784373164</v>
      </c>
      <c r="L14" s="15">
        <f t="shared" si="5"/>
        <v>204448226.1816529</v>
      </c>
    </row>
    <row r="15" spans="1:12" x14ac:dyDescent="0.25">
      <c r="A15" s="10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.6" x14ac:dyDescent="0.3">
      <c r="A16" s="2" t="s">
        <v>2</v>
      </c>
      <c r="B16" s="2"/>
      <c r="C16" s="3" t="s">
        <v>4</v>
      </c>
      <c r="D16" s="3" t="s">
        <v>5</v>
      </c>
      <c r="E16" s="3" t="s">
        <v>6</v>
      </c>
      <c r="F16" s="3" t="s">
        <v>7</v>
      </c>
      <c r="G16" s="3" t="s">
        <v>8</v>
      </c>
      <c r="H16" s="3" t="s">
        <v>9</v>
      </c>
      <c r="I16" s="4" t="s">
        <v>10</v>
      </c>
      <c r="J16" s="4" t="s">
        <v>11</v>
      </c>
      <c r="K16" s="4" t="s">
        <v>12</v>
      </c>
      <c r="L16" s="4" t="s">
        <v>13</v>
      </c>
    </row>
    <row r="17" spans="1:12" x14ac:dyDescent="0.25">
      <c r="A17" s="6" t="s">
        <v>15</v>
      </c>
      <c r="B17" s="6">
        <v>2008</v>
      </c>
      <c r="C17" s="18">
        <f t="shared" ref="C17:H26" si="6">C5/SUM($C5:$H5)</f>
        <v>0.30058156783933987</v>
      </c>
      <c r="D17" s="18">
        <f t="shared" si="6"/>
        <v>0.48196044336677485</v>
      </c>
      <c r="E17" s="18">
        <f t="shared" si="6"/>
        <v>8.2865775653895357E-2</v>
      </c>
      <c r="F17" s="18">
        <f t="shared" si="6"/>
        <v>0.10161652711477188</v>
      </c>
      <c r="G17" s="18">
        <f t="shared" si="6"/>
        <v>2.0888494981683419E-2</v>
      </c>
      <c r="H17" s="18">
        <f t="shared" si="6"/>
        <v>1.2087191043534604E-2</v>
      </c>
      <c r="I17" s="18">
        <f t="shared" ref="I17:I26" si="7">I5/L5</f>
        <v>0.40219809495411174</v>
      </c>
      <c r="J17" s="18">
        <f t="shared" ref="J17:J26" si="8">J5/L5</f>
        <v>0.50284893834845834</v>
      </c>
      <c r="K17" s="18">
        <f t="shared" ref="K17:K26" si="9">K5/L5</f>
        <v>9.4952966697429961E-2</v>
      </c>
      <c r="L17" s="19">
        <f t="shared" ref="L17:L22" si="10">SUM(C17:H17)</f>
        <v>1</v>
      </c>
    </row>
    <row r="18" spans="1:12" x14ac:dyDescent="0.25">
      <c r="A18" s="6" t="s">
        <v>15</v>
      </c>
      <c r="B18" s="6">
        <v>2009</v>
      </c>
      <c r="C18" s="18">
        <f t="shared" si="6"/>
        <v>0.29924820830872001</v>
      </c>
      <c r="D18" s="18">
        <f t="shared" si="6"/>
        <v>0.49162316685997492</v>
      </c>
      <c r="E18" s="18">
        <f t="shared" si="6"/>
        <v>8.5347324855916396E-2</v>
      </c>
      <c r="F18" s="18">
        <f t="shared" si="6"/>
        <v>9.1007278095285291E-2</v>
      </c>
      <c r="G18" s="18">
        <f t="shared" si="6"/>
        <v>2.2700384838291492E-2</v>
      </c>
      <c r="H18" s="18">
        <f t="shared" si="6"/>
        <v>1.0073637041811863E-2</v>
      </c>
      <c r="I18" s="18">
        <f t="shared" si="7"/>
        <v>0.39025548640400531</v>
      </c>
      <c r="J18" s="18">
        <f t="shared" si="8"/>
        <v>0.51432355169826649</v>
      </c>
      <c r="K18" s="18">
        <f t="shared" si="9"/>
        <v>9.5420961897728265E-2</v>
      </c>
      <c r="L18" s="19">
        <f t="shared" si="10"/>
        <v>1</v>
      </c>
    </row>
    <row r="19" spans="1:12" x14ac:dyDescent="0.25">
      <c r="A19" s="6" t="s">
        <v>15</v>
      </c>
      <c r="B19" s="6">
        <v>2010</v>
      </c>
      <c r="C19" s="18">
        <f t="shared" si="6"/>
        <v>0.27851347293722611</v>
      </c>
      <c r="D19" s="18">
        <f t="shared" si="6"/>
        <v>0.50378009148009173</v>
      </c>
      <c r="E19" s="18">
        <f t="shared" si="6"/>
        <v>8.739612005635515E-2</v>
      </c>
      <c r="F19" s="18">
        <f t="shared" si="6"/>
        <v>9.5467311107804612E-2</v>
      </c>
      <c r="G19" s="18">
        <f t="shared" si="6"/>
        <v>2.4229584450267252E-2</v>
      </c>
      <c r="H19" s="18">
        <f t="shared" si="6"/>
        <v>1.0613419968255097E-2</v>
      </c>
      <c r="I19" s="18">
        <f t="shared" si="7"/>
        <v>0.37398078404503071</v>
      </c>
      <c r="J19" s="18">
        <f t="shared" si="8"/>
        <v>0.52800967593035908</v>
      </c>
      <c r="K19" s="18">
        <f t="shared" si="9"/>
        <v>9.800954002461025E-2</v>
      </c>
      <c r="L19" s="19">
        <f t="shared" si="10"/>
        <v>0.99999999999999989</v>
      </c>
    </row>
    <row r="20" spans="1:12" x14ac:dyDescent="0.25">
      <c r="A20" s="6" t="s">
        <v>15</v>
      </c>
      <c r="B20" s="6">
        <v>2011</v>
      </c>
      <c r="C20" s="18">
        <f t="shared" si="6"/>
        <v>0.27777691389137399</v>
      </c>
      <c r="D20" s="18">
        <f t="shared" si="6"/>
        <v>0.49982097696925787</v>
      </c>
      <c r="E20" s="18">
        <f t="shared" si="6"/>
        <v>8.9256169731290441E-2</v>
      </c>
      <c r="F20" s="18">
        <f t="shared" si="6"/>
        <v>9.5709419716405661E-2</v>
      </c>
      <c r="G20" s="18">
        <f t="shared" si="6"/>
        <v>2.5715685629736276E-2</v>
      </c>
      <c r="H20" s="18">
        <f t="shared" si="6"/>
        <v>1.1720834061935638E-2</v>
      </c>
      <c r="I20" s="18">
        <f t="shared" si="7"/>
        <v>0.37348633360777966</v>
      </c>
      <c r="J20" s="18">
        <f t="shared" si="8"/>
        <v>0.52553666259899412</v>
      </c>
      <c r="K20" s="18">
        <f t="shared" si="9"/>
        <v>0.10097700379322609</v>
      </c>
      <c r="L20" s="19">
        <f t="shared" si="10"/>
        <v>0.99999999999999989</v>
      </c>
    </row>
    <row r="21" spans="1:12" x14ac:dyDescent="0.25">
      <c r="A21" s="6" t="s">
        <v>15</v>
      </c>
      <c r="B21" s="6">
        <v>2012</v>
      </c>
      <c r="C21" s="18">
        <f t="shared" si="6"/>
        <v>0.26826378240473292</v>
      </c>
      <c r="D21" s="18">
        <f t="shared" si="6"/>
        <v>0.50888047785399071</v>
      </c>
      <c r="E21" s="18">
        <f t="shared" si="6"/>
        <v>8.9635913507822754E-2</v>
      </c>
      <c r="F21" s="18">
        <f t="shared" si="6"/>
        <v>9.5606291570458621E-2</v>
      </c>
      <c r="G21" s="18">
        <f t="shared" si="6"/>
        <v>2.5890980252699206E-2</v>
      </c>
      <c r="H21" s="18">
        <f t="shared" si="6"/>
        <v>1.1722554410295899E-2</v>
      </c>
      <c r="I21" s="18">
        <f t="shared" si="7"/>
        <v>0.3638700739751915</v>
      </c>
      <c r="J21" s="18">
        <f t="shared" si="8"/>
        <v>0.53477145810668991</v>
      </c>
      <c r="K21" s="18">
        <f t="shared" si="9"/>
        <v>0.10135846791811864</v>
      </c>
      <c r="L21" s="19">
        <f t="shared" si="10"/>
        <v>1</v>
      </c>
    </row>
    <row r="22" spans="1:12" x14ac:dyDescent="0.25">
      <c r="A22" s="5" t="s">
        <v>15</v>
      </c>
      <c r="B22" s="5">
        <v>2013</v>
      </c>
      <c r="C22" s="8">
        <f t="shared" si="6"/>
        <v>0.26294957994220614</v>
      </c>
      <c r="D22" s="8">
        <f t="shared" si="6"/>
        <v>0.51262849964177992</v>
      </c>
      <c r="E22" s="8">
        <f t="shared" si="6"/>
        <v>9.0332049254539401E-2</v>
      </c>
      <c r="F22" s="8">
        <f t="shared" si="6"/>
        <v>9.4727822004208886E-2</v>
      </c>
      <c r="G22" s="8">
        <f t="shared" si="6"/>
        <v>2.7606527754271463E-2</v>
      </c>
      <c r="H22" s="8">
        <f t="shared" si="6"/>
        <v>1.1755521402994214E-2</v>
      </c>
      <c r="I22" s="8">
        <f t="shared" si="7"/>
        <v>0.35767740194641495</v>
      </c>
      <c r="J22" s="8">
        <f t="shared" si="8"/>
        <v>0.54023502739605134</v>
      </c>
      <c r="K22" s="8">
        <f t="shared" si="9"/>
        <v>0.10208757065753361</v>
      </c>
      <c r="L22" s="9">
        <f t="shared" si="10"/>
        <v>1</v>
      </c>
    </row>
    <row r="23" spans="1:12" x14ac:dyDescent="0.25">
      <c r="A23" s="5" t="s">
        <v>15</v>
      </c>
      <c r="B23" s="5">
        <v>2014</v>
      </c>
      <c r="C23" s="8">
        <f t="shared" si="6"/>
        <v>0.25133535461081175</v>
      </c>
      <c r="D23" s="8">
        <f t="shared" si="6"/>
        <v>0.51510939267854139</v>
      </c>
      <c r="E23" s="8">
        <f t="shared" si="6"/>
        <v>9.1275782885761061E-2</v>
      </c>
      <c r="F23" s="8">
        <f t="shared" si="6"/>
        <v>9.7859659017104764E-2</v>
      </c>
      <c r="G23" s="8">
        <f t="shared" si="6"/>
        <v>3.2499296602939695E-2</v>
      </c>
      <c r="H23" s="8">
        <f t="shared" si="6"/>
        <v>1.1920514204841375E-2</v>
      </c>
      <c r="I23" s="8">
        <f t="shared" si="7"/>
        <v>0.3491950136279165</v>
      </c>
      <c r="J23" s="8">
        <f t="shared" si="8"/>
        <v>0.54760868928148099</v>
      </c>
      <c r="K23" s="8">
        <f t="shared" si="9"/>
        <v>0.10319629709060243</v>
      </c>
      <c r="L23" s="9">
        <f>SUM(C23:H23)</f>
        <v>1.0000000000000002</v>
      </c>
    </row>
    <row r="24" spans="1:12" x14ac:dyDescent="0.25">
      <c r="A24" s="5" t="s">
        <v>15</v>
      </c>
      <c r="B24" s="5">
        <v>2015</v>
      </c>
      <c r="C24" s="8">
        <f t="shared" si="6"/>
        <v>0.24131713570225374</v>
      </c>
      <c r="D24" s="8">
        <f t="shared" si="6"/>
        <v>0.51597719533029796</v>
      </c>
      <c r="E24" s="8">
        <f t="shared" si="6"/>
        <v>9.1705315875839813E-2</v>
      </c>
      <c r="F24" s="8">
        <f t="shared" si="6"/>
        <v>0.10056138078401584</v>
      </c>
      <c r="G24" s="8">
        <f t="shared" si="6"/>
        <v>3.7838836653195755E-2</v>
      </c>
      <c r="H24" s="8">
        <f t="shared" si="6"/>
        <v>1.2600135654396796E-2</v>
      </c>
      <c r="I24" s="8">
        <f t="shared" si="7"/>
        <v>0.3418785164862696</v>
      </c>
      <c r="J24" s="8">
        <f t="shared" si="8"/>
        <v>0.55381603198349383</v>
      </c>
      <c r="K24" s="8">
        <f t="shared" si="9"/>
        <v>0.1043054515302366</v>
      </c>
      <c r="L24" s="9">
        <f>SUM(C24:H24)</f>
        <v>1</v>
      </c>
    </row>
    <row r="25" spans="1:12" x14ac:dyDescent="0.25">
      <c r="A25" s="5" t="s">
        <v>15</v>
      </c>
      <c r="B25" s="5">
        <v>2016</v>
      </c>
      <c r="C25" s="8">
        <f t="shared" si="6"/>
        <v>0.22831088214491213</v>
      </c>
      <c r="D25" s="8">
        <f t="shared" si="6"/>
        <v>0.51971867863561561</v>
      </c>
      <c r="E25" s="8">
        <f t="shared" si="6"/>
        <v>9.1360496026031343E-2</v>
      </c>
      <c r="F25" s="8">
        <f t="shared" si="6"/>
        <v>0.10589463291447311</v>
      </c>
      <c r="G25" s="8">
        <f t="shared" si="6"/>
        <v>4.234542090408689E-2</v>
      </c>
      <c r="H25" s="8">
        <f t="shared" si="6"/>
        <v>1.2369889374881106E-2</v>
      </c>
      <c r="I25" s="8">
        <f t="shared" si="7"/>
        <v>0.33420551505938517</v>
      </c>
      <c r="J25" s="8">
        <f t="shared" si="8"/>
        <v>0.56206409953970238</v>
      </c>
      <c r="K25" s="8">
        <f t="shared" si="9"/>
        <v>0.10373038540091245</v>
      </c>
      <c r="L25" s="9">
        <f>SUM(C25:H25)</f>
        <v>1.0000000000000002</v>
      </c>
    </row>
    <row r="26" spans="1:12" x14ac:dyDescent="0.25">
      <c r="A26" s="10" t="s">
        <v>15</v>
      </c>
      <c r="B26" s="10">
        <v>2017</v>
      </c>
      <c r="C26" s="20">
        <f t="shared" si="6"/>
        <v>0.22313359375791181</v>
      </c>
      <c r="D26" s="20">
        <f t="shared" si="6"/>
        <v>0.51701848203241196</v>
      </c>
      <c r="E26" s="20">
        <f t="shared" si="6"/>
        <v>9.1456797396650469E-2</v>
      </c>
      <c r="F26" s="20">
        <f t="shared" si="6"/>
        <v>0.11158437430868695</v>
      </c>
      <c r="G26" s="20">
        <f t="shared" si="6"/>
        <v>4.4191432564700241E-2</v>
      </c>
      <c r="H26" s="20">
        <f t="shared" si="6"/>
        <v>1.2615319939638664E-2</v>
      </c>
      <c r="I26" s="20">
        <f t="shared" si="7"/>
        <v>0.3347179680665987</v>
      </c>
      <c r="J26" s="20">
        <f t="shared" si="8"/>
        <v>0.56120991459711222</v>
      </c>
      <c r="K26" s="20">
        <f t="shared" si="9"/>
        <v>0.10407211733628915</v>
      </c>
      <c r="L26" s="24">
        <f>SUM(C26:H26)</f>
        <v>1</v>
      </c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19"/>
      <c r="J27" s="19"/>
      <c r="K27" s="19"/>
      <c r="L27" s="19"/>
    </row>
    <row r="28" spans="1:12" ht="15.6" x14ac:dyDescent="0.3">
      <c r="A28" s="2" t="s">
        <v>2</v>
      </c>
      <c r="B28" s="2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4" t="s">
        <v>10</v>
      </c>
      <c r="J28" s="4" t="s">
        <v>11</v>
      </c>
      <c r="K28" s="4" t="s">
        <v>12</v>
      </c>
      <c r="L28" s="4" t="s">
        <v>13</v>
      </c>
    </row>
    <row r="29" spans="1:12" x14ac:dyDescent="0.25">
      <c r="A29" s="6" t="s">
        <v>16</v>
      </c>
      <c r="B29" s="6">
        <v>2009</v>
      </c>
      <c r="C29" s="18">
        <f>C6/C5-1</f>
        <v>-2.3784806474471454E-2</v>
      </c>
      <c r="D29" s="18">
        <f t="shared" ref="D29:L29" si="11">D6/D5-1</f>
        <v>2.2405281432624768E-4</v>
      </c>
      <c r="E29" s="18">
        <f t="shared" si="11"/>
        <v>9.929509891281052E-3</v>
      </c>
      <c r="F29" s="18">
        <f t="shared" si="11"/>
        <v>-0.12181073016566013</v>
      </c>
      <c r="G29" s="18">
        <f t="shared" si="11"/>
        <v>6.5620137260725908E-2</v>
      </c>
      <c r="H29" s="18">
        <f t="shared" si="11"/>
        <v>-0.182783245803536</v>
      </c>
      <c r="I29" s="18">
        <f t="shared" si="11"/>
        <v>-4.8551343307155159E-2</v>
      </c>
      <c r="J29" s="18">
        <f t="shared" si="11"/>
        <v>2.9406256806565612E-3</v>
      </c>
      <c r="K29" s="18">
        <f t="shared" si="11"/>
        <v>-1.4602171167530154E-2</v>
      </c>
      <c r="L29" s="18">
        <f t="shared" si="11"/>
        <v>-1.9435086756583231E-2</v>
      </c>
    </row>
    <row r="30" spans="1:12" x14ac:dyDescent="0.25">
      <c r="A30" s="6" t="s">
        <v>16</v>
      </c>
      <c r="B30" s="6">
        <v>2010</v>
      </c>
      <c r="C30" s="18">
        <f t="shared" ref="C30:L37" si="12">C7/C6-1</f>
        <v>-7.2850285242051172E-2</v>
      </c>
      <c r="D30" s="18">
        <f t="shared" si="12"/>
        <v>2.0807565279458595E-2</v>
      </c>
      <c r="E30" s="18">
        <f t="shared" si="12"/>
        <v>2.0087577081886243E-2</v>
      </c>
      <c r="F30" s="18">
        <f t="shared" si="12"/>
        <v>4.4993969651185628E-2</v>
      </c>
      <c r="G30" s="18">
        <f t="shared" si="12"/>
        <v>6.3280783695882858E-2</v>
      </c>
      <c r="H30" s="18">
        <f t="shared" si="12"/>
        <v>4.9552746734678577E-2</v>
      </c>
      <c r="I30" s="18">
        <f t="shared" si="12"/>
        <v>-4.5369095993892938E-2</v>
      </c>
      <c r="J30" s="18">
        <f t="shared" si="12"/>
        <v>2.2682179809923042E-2</v>
      </c>
      <c r="K30" s="18">
        <f t="shared" si="12"/>
        <v>2.3198229275643856E-2</v>
      </c>
      <c r="L30" s="18">
        <f t="shared" si="12"/>
        <v>-3.8259619929024158E-3</v>
      </c>
    </row>
    <row r="31" spans="1:12" x14ac:dyDescent="0.25">
      <c r="A31" s="6" t="s">
        <v>16</v>
      </c>
      <c r="B31" s="6">
        <v>2011</v>
      </c>
      <c r="C31" s="18">
        <f t="shared" si="12"/>
        <v>-1.6842270255680414E-2</v>
      </c>
      <c r="D31" s="18">
        <f t="shared" si="12"/>
        <v>-2.1982251044083023E-2</v>
      </c>
      <c r="E31" s="18">
        <f t="shared" si="12"/>
        <v>6.7446991907229581E-3</v>
      </c>
      <c r="F31" s="18">
        <f t="shared" si="12"/>
        <v>-1.1735373282757311E-2</v>
      </c>
      <c r="G31" s="18">
        <f t="shared" si="12"/>
        <v>4.6225739318566994E-2</v>
      </c>
      <c r="H31" s="18">
        <f t="shared" si="12"/>
        <v>8.8620294374096353E-2</v>
      </c>
      <c r="I31" s="18">
        <f t="shared" si="12"/>
        <v>-1.5538615782217269E-2</v>
      </c>
      <c r="J31" s="18">
        <f t="shared" si="12"/>
        <v>-1.8852287071807639E-2</v>
      </c>
      <c r="K31" s="18">
        <f t="shared" si="12"/>
        <v>1.5610979724370866E-2</v>
      </c>
      <c r="L31" s="18">
        <f t="shared" si="12"/>
        <v>-1.4235308758420162E-2</v>
      </c>
    </row>
    <row r="32" spans="1:12" x14ac:dyDescent="0.25">
      <c r="A32" s="6" t="s">
        <v>16</v>
      </c>
      <c r="B32" s="6">
        <v>2012</v>
      </c>
      <c r="C32" s="18">
        <f t="shared" si="12"/>
        <v>-2.156334704594276E-2</v>
      </c>
      <c r="D32" s="18">
        <f t="shared" si="12"/>
        <v>3.1497380847596901E-2</v>
      </c>
      <c r="E32" s="18">
        <f t="shared" si="12"/>
        <v>1.7444248662978445E-2</v>
      </c>
      <c r="F32" s="18">
        <f t="shared" si="12"/>
        <v>1.2042167257965142E-2</v>
      </c>
      <c r="G32" s="18">
        <f t="shared" si="12"/>
        <v>2.0040002795166378E-2</v>
      </c>
      <c r="H32" s="18">
        <f t="shared" si="12"/>
        <v>1.3282536855001137E-2</v>
      </c>
      <c r="I32" s="18">
        <f t="shared" si="12"/>
        <v>-1.2951614878317863E-2</v>
      </c>
      <c r="J32" s="18">
        <f t="shared" si="12"/>
        <v>3.0936745685284706E-2</v>
      </c>
      <c r="K32" s="18">
        <f t="shared" si="12"/>
        <v>1.6961180918021457E-2</v>
      </c>
      <c r="L32" s="18">
        <f t="shared" si="12"/>
        <v>1.313383215381192E-2</v>
      </c>
    </row>
    <row r="33" spans="1:12" x14ac:dyDescent="0.25">
      <c r="A33" s="5" t="s">
        <v>16</v>
      </c>
      <c r="B33" s="5">
        <v>2013</v>
      </c>
      <c r="C33" s="8">
        <f t="shared" si="12"/>
        <v>-3.2259657761182003E-2</v>
      </c>
      <c r="D33" s="8">
        <f t="shared" si="12"/>
        <v>-5.4299774786166211E-3</v>
      </c>
      <c r="E33" s="8">
        <f t="shared" si="12"/>
        <v>-5.0340419673683412E-3</v>
      </c>
      <c r="F33" s="8">
        <f t="shared" si="12"/>
        <v>-2.1773356402071675E-2</v>
      </c>
      <c r="G33" s="8">
        <f t="shared" si="12"/>
        <v>5.2717156492159578E-2</v>
      </c>
      <c r="H33" s="8">
        <f t="shared" si="12"/>
        <v>-9.9251070050165868E-3</v>
      </c>
      <c r="I33" s="8">
        <f t="shared" si="12"/>
        <v>-2.9504398516358443E-2</v>
      </c>
      <c r="J33" s="8">
        <f t="shared" si="12"/>
        <v>-2.6147818009745194E-3</v>
      </c>
      <c r="K33" s="8">
        <f t="shared" si="12"/>
        <v>-5.599715237750158E-3</v>
      </c>
      <c r="L33" s="8">
        <f t="shared" si="12"/>
        <v>-1.2701656904354652E-2</v>
      </c>
    </row>
    <row r="34" spans="1:12" x14ac:dyDescent="0.25">
      <c r="A34" s="5" t="s">
        <v>16</v>
      </c>
      <c r="B34" s="5">
        <v>2014</v>
      </c>
      <c r="C34" s="8">
        <f t="shared" si="12"/>
        <v>-3.733759506637746E-2</v>
      </c>
      <c r="D34" s="8">
        <f t="shared" si="12"/>
        <v>1.2021248163358145E-2</v>
      </c>
      <c r="E34" s="8">
        <f t="shared" si="12"/>
        <v>1.7669158727479983E-2</v>
      </c>
      <c r="F34" s="8">
        <f t="shared" si="12"/>
        <v>4.0444826841061543E-2</v>
      </c>
      <c r="G34" s="8">
        <f t="shared" si="12"/>
        <v>0.18564611994570268</v>
      </c>
      <c r="H34" s="8">
        <f t="shared" si="12"/>
        <v>2.1282763267063576E-2</v>
      </c>
      <c r="I34" s="8">
        <f t="shared" si="12"/>
        <v>-1.6737581262295964E-2</v>
      </c>
      <c r="J34" s="8">
        <f t="shared" si="12"/>
        <v>2.0893645543428541E-2</v>
      </c>
      <c r="K34" s="8">
        <f t="shared" si="12"/>
        <v>1.8085270162333522E-2</v>
      </c>
      <c r="L34" s="8">
        <f t="shared" si="12"/>
        <v>7.1471058873502358E-3</v>
      </c>
    </row>
    <row r="35" spans="1:12" x14ac:dyDescent="0.25">
      <c r="A35" s="5" t="s">
        <v>16</v>
      </c>
      <c r="B35" s="5">
        <v>2015</v>
      </c>
      <c r="C35" s="8">
        <f>C12/C11-1</f>
        <v>-3.9521593778610198E-2</v>
      </c>
      <c r="D35" s="8">
        <f t="shared" si="12"/>
        <v>2.0377101284383414E-3</v>
      </c>
      <c r="E35" s="8">
        <f t="shared" si="12"/>
        <v>5.0599602080234618E-3</v>
      </c>
      <c r="F35" s="8">
        <f t="shared" si="12"/>
        <v>2.7970275934795508E-2</v>
      </c>
      <c r="G35" s="8">
        <f t="shared" si="12"/>
        <v>0.16470741812863321</v>
      </c>
      <c r="H35" s="8">
        <f t="shared" si="12"/>
        <v>5.7385275897760213E-2</v>
      </c>
      <c r="I35" s="8">
        <f t="shared" si="12"/>
        <v>-2.0607430921696146E-2</v>
      </c>
      <c r="J35" s="8">
        <f t="shared" si="12"/>
        <v>1.1691777333888709E-2</v>
      </c>
      <c r="K35" s="8">
        <f t="shared" si="12"/>
        <v>1.1104214571187931E-2</v>
      </c>
      <c r="L35" s="8">
        <f t="shared" si="12"/>
        <v>3.5242056548989709E-4</v>
      </c>
    </row>
    <row r="36" spans="1:12" x14ac:dyDescent="0.25">
      <c r="A36" s="5" t="s">
        <v>16</v>
      </c>
      <c r="B36" s="5">
        <v>2016</v>
      </c>
      <c r="C36" s="8">
        <f>C13/C12-1</f>
        <v>-5.0115130675240205E-2</v>
      </c>
      <c r="D36" s="8">
        <f t="shared" si="12"/>
        <v>1.1277483785987252E-2</v>
      </c>
      <c r="E36" s="8">
        <f t="shared" si="12"/>
        <v>2.2212594715109724E-4</v>
      </c>
      <c r="F36" s="8">
        <f t="shared" si="12"/>
        <v>5.7244028700308647E-2</v>
      </c>
      <c r="G36" s="8">
        <f t="shared" si="12"/>
        <v>0.12357275076680163</v>
      </c>
      <c r="H36" s="8">
        <f t="shared" si="12"/>
        <v>-1.4349118727710497E-2</v>
      </c>
      <c r="I36" s="8">
        <f t="shared" si="12"/>
        <v>-1.8536120044281401E-2</v>
      </c>
      <c r="J36" s="8">
        <f t="shared" si="12"/>
        <v>1.8949927375234266E-2</v>
      </c>
      <c r="K36" s="8">
        <f t="shared" si="12"/>
        <v>-1.5380855936946158E-3</v>
      </c>
      <c r="L36" s="8">
        <f t="shared" si="12"/>
        <v>3.9972416508347042E-3</v>
      </c>
    </row>
    <row r="37" spans="1:12" x14ac:dyDescent="0.25">
      <c r="A37" s="10" t="s">
        <v>16</v>
      </c>
      <c r="B37" s="10">
        <v>2017</v>
      </c>
      <c r="C37" s="20">
        <f>C14/C13-1</f>
        <v>-3.8198610418607171E-2</v>
      </c>
      <c r="D37" s="20">
        <f t="shared" si="12"/>
        <v>-2.0995259512403885E-2</v>
      </c>
      <c r="E37" s="20">
        <f t="shared" si="12"/>
        <v>-1.4844939413915847E-2</v>
      </c>
      <c r="F37" s="20">
        <f t="shared" si="12"/>
        <v>3.6994577435655929E-2</v>
      </c>
      <c r="G37" s="20">
        <f t="shared" si="12"/>
        <v>2.701947370220692E-2</v>
      </c>
      <c r="H37" s="20">
        <f t="shared" si="12"/>
        <v>3.6435677648427589E-3</v>
      </c>
      <c r="I37" s="20">
        <f t="shared" si="12"/>
        <v>-1.4373285381462431E-2</v>
      </c>
      <c r="J37" s="20">
        <f t="shared" si="12"/>
        <v>-1.7377871230115027E-2</v>
      </c>
      <c r="K37" s="20">
        <f t="shared" si="12"/>
        <v>-1.2640177640169115E-2</v>
      </c>
      <c r="L37" s="20">
        <f>L14/L13-1</f>
        <v>-1.5882279287029344E-2</v>
      </c>
    </row>
    <row r="38" spans="1:12" x14ac:dyDescent="0.25">
      <c r="A38" s="5"/>
      <c r="B38" s="5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5.6" x14ac:dyDescent="0.3">
      <c r="A39" s="2" t="s">
        <v>2</v>
      </c>
      <c r="B39" s="2" t="s">
        <v>3</v>
      </c>
      <c r="C39" s="3" t="s">
        <v>4</v>
      </c>
      <c r="D39" s="3" t="s">
        <v>5</v>
      </c>
      <c r="E39" s="3" t="s">
        <v>6</v>
      </c>
      <c r="F39" s="3" t="s">
        <v>7</v>
      </c>
      <c r="G39" s="3" t="s">
        <v>8</v>
      </c>
      <c r="H39" s="3" t="s">
        <v>9</v>
      </c>
      <c r="I39" s="4" t="s">
        <v>10</v>
      </c>
      <c r="J39" s="4" t="s">
        <v>11</v>
      </c>
      <c r="K39" s="4" t="s">
        <v>12</v>
      </c>
      <c r="L39" s="4" t="s">
        <v>13</v>
      </c>
    </row>
    <row r="40" spans="1:12" x14ac:dyDescent="0.2">
      <c r="A40" s="6" t="s">
        <v>14</v>
      </c>
      <c r="B40" s="6" t="s">
        <v>17</v>
      </c>
      <c r="C40" s="17">
        <v>13444111.728285369</v>
      </c>
      <c r="D40" s="17">
        <v>24696417.271714631</v>
      </c>
      <c r="E40" s="17">
        <v>4602388</v>
      </c>
      <c r="F40" s="17">
        <v>5112344.0967741935</v>
      </c>
      <c r="G40" s="17">
        <v>1248881.6451612904</v>
      </c>
      <c r="H40" s="17">
        <v>651206.93548387103</v>
      </c>
      <c r="I40" s="17">
        <f>SUM(F40,C40)</f>
        <v>18556455.825059563</v>
      </c>
      <c r="J40" s="17">
        <f>SUM(G40,D40)</f>
        <v>25945298.916875921</v>
      </c>
      <c r="K40" s="17">
        <f>SUM(H40,E40)</f>
        <v>5253594.935483871</v>
      </c>
      <c r="L40" s="17">
        <f>SUM(I40:K40)</f>
        <v>49755349.677419357</v>
      </c>
    </row>
    <row r="41" spans="1:12" x14ac:dyDescent="0.2">
      <c r="A41" s="6" t="s">
        <v>14</v>
      </c>
      <c r="B41" s="6" t="s">
        <v>18</v>
      </c>
      <c r="C41" s="17">
        <v>15082378.804036781</v>
      </c>
      <c r="D41" s="17">
        <v>28953942.195963219</v>
      </c>
      <c r="E41" s="17">
        <v>4812858</v>
      </c>
      <c r="F41" s="17">
        <v>5377378.3870967738</v>
      </c>
      <c r="G41" s="17">
        <v>1674171.6129032257</v>
      </c>
      <c r="H41" s="17">
        <v>579736.70967741939</v>
      </c>
      <c r="I41" s="17">
        <f t="shared" ref="I41:I66" si="13">SUM(F41,C41)</f>
        <v>20459757.191133555</v>
      </c>
      <c r="J41" s="17">
        <f t="shared" ref="J41:J66" si="14">SUM(G41,D41)</f>
        <v>30628113.808866445</v>
      </c>
      <c r="K41" s="17">
        <f t="shared" ref="K41:K66" si="15">SUM(H41,E41)</f>
        <v>5392594.7096774196</v>
      </c>
      <c r="L41" s="17">
        <f t="shared" ref="L41:L66" si="16">SUM(I41:K41)</f>
        <v>56480465.709677421</v>
      </c>
    </row>
    <row r="42" spans="1:12" x14ac:dyDescent="0.2">
      <c r="A42" s="6" t="s">
        <v>14</v>
      </c>
      <c r="B42" s="6" t="s">
        <v>19</v>
      </c>
      <c r="C42" s="17">
        <v>14562335.917373057</v>
      </c>
      <c r="D42" s="17">
        <v>28447289.082626943</v>
      </c>
      <c r="E42" s="17">
        <v>4836108</v>
      </c>
      <c r="F42" s="17">
        <v>5335555.3225806449</v>
      </c>
      <c r="G42" s="17">
        <v>1434876.7741935484</v>
      </c>
      <c r="H42" s="17">
        <v>641934.74193548388</v>
      </c>
      <c r="I42" s="17">
        <f t="shared" si="13"/>
        <v>19897891.239953704</v>
      </c>
      <c r="J42" s="17">
        <f t="shared" si="14"/>
        <v>29882165.85682049</v>
      </c>
      <c r="K42" s="17">
        <f t="shared" si="15"/>
        <v>5478042.7419354841</v>
      </c>
      <c r="L42" s="17">
        <f t="shared" si="16"/>
        <v>55258099.838709675</v>
      </c>
    </row>
    <row r="43" spans="1:12" x14ac:dyDescent="0.2">
      <c r="A43" s="6" t="s">
        <v>14</v>
      </c>
      <c r="B43" s="6" t="s">
        <v>20</v>
      </c>
      <c r="C43" s="17">
        <v>12715963.044238172</v>
      </c>
      <c r="D43" s="17">
        <v>23760725.955761828</v>
      </c>
      <c r="E43" s="17">
        <v>4394895</v>
      </c>
      <c r="F43" s="17">
        <v>4062941.6451612907</v>
      </c>
      <c r="G43" s="17">
        <v>1027965.4838709678</v>
      </c>
      <c r="H43" s="17">
        <v>565671.74193548388</v>
      </c>
      <c r="I43" s="17">
        <f t="shared" si="13"/>
        <v>16778904.689399462</v>
      </c>
      <c r="J43" s="17">
        <f t="shared" si="14"/>
        <v>24788691.439632796</v>
      </c>
      <c r="K43" s="17">
        <f t="shared" si="15"/>
        <v>4960566.7419354841</v>
      </c>
      <c r="L43" s="17">
        <f t="shared" si="16"/>
        <v>46528162.870967738</v>
      </c>
    </row>
    <row r="44" spans="1:12" x14ac:dyDescent="0.2">
      <c r="A44" s="6" t="s">
        <v>14</v>
      </c>
      <c r="B44" s="6" t="s">
        <v>21</v>
      </c>
      <c r="C44" s="17">
        <v>13165443.22626327</v>
      </c>
      <c r="D44" s="17">
        <v>23760907.77373673</v>
      </c>
      <c r="E44" s="17">
        <v>4428106</v>
      </c>
      <c r="F44" s="17">
        <v>4869951.9999999991</v>
      </c>
      <c r="G44" s="17">
        <v>1368888.9032258065</v>
      </c>
      <c r="H44" s="17">
        <v>633027.06451612909</v>
      </c>
      <c r="I44" s="17">
        <f t="shared" si="13"/>
        <v>18035395.22626327</v>
      </c>
      <c r="J44" s="17">
        <f t="shared" si="14"/>
        <v>25129796.676962536</v>
      </c>
      <c r="K44" s="17">
        <f t="shared" si="15"/>
        <v>5061133.064516129</v>
      </c>
      <c r="L44" s="17">
        <f t="shared" si="16"/>
        <v>48226324.967741936</v>
      </c>
    </row>
    <row r="45" spans="1:12" x14ac:dyDescent="0.2">
      <c r="A45" s="6" t="s">
        <v>14</v>
      </c>
      <c r="B45" s="6" t="s">
        <v>22</v>
      </c>
      <c r="C45" s="17">
        <v>14169505.936902605</v>
      </c>
      <c r="D45" s="17">
        <v>28999752.063097395</v>
      </c>
      <c r="E45" s="17">
        <v>4885995</v>
      </c>
      <c r="F45" s="17">
        <v>5280881.2580645159</v>
      </c>
      <c r="G45" s="17">
        <v>1530877.0967741935</v>
      </c>
      <c r="H45" s="17">
        <v>622786.96774193551</v>
      </c>
      <c r="I45" s="17">
        <f t="shared" si="13"/>
        <v>19450387.194967121</v>
      </c>
      <c r="J45" s="17">
        <f t="shared" si="14"/>
        <v>30530629.159871589</v>
      </c>
      <c r="K45" s="17">
        <f t="shared" si="15"/>
        <v>5508781.9677419355</v>
      </c>
      <c r="L45" s="17">
        <f t="shared" si="16"/>
        <v>55489798.32258065</v>
      </c>
    </row>
    <row r="46" spans="1:12" x14ac:dyDescent="0.2">
      <c r="A46" s="6" t="s">
        <v>14</v>
      </c>
      <c r="B46" s="6" t="s">
        <v>23</v>
      </c>
      <c r="C46" s="17">
        <v>14308687.526647523</v>
      </c>
      <c r="D46" s="17">
        <v>28440167.473352477</v>
      </c>
      <c r="E46" s="17">
        <v>4834799</v>
      </c>
      <c r="F46" s="17">
        <v>4749619.7419354841</v>
      </c>
      <c r="G46" s="17">
        <v>1531789.4193548388</v>
      </c>
      <c r="H46" s="17">
        <v>623507.32258064509</v>
      </c>
      <c r="I46" s="17">
        <f t="shared" si="13"/>
        <v>19058307.268583007</v>
      </c>
      <c r="J46" s="17">
        <f t="shared" si="14"/>
        <v>29971956.892707314</v>
      </c>
      <c r="K46" s="17">
        <f t="shared" si="15"/>
        <v>5458306.3225806449</v>
      </c>
      <c r="L46" s="17">
        <f t="shared" si="16"/>
        <v>54488570.483870961</v>
      </c>
    </row>
    <row r="47" spans="1:12" x14ac:dyDescent="0.2">
      <c r="A47" s="5" t="s">
        <v>14</v>
      </c>
      <c r="B47" s="5" t="s">
        <v>24</v>
      </c>
      <c r="C47" s="7">
        <v>12360909.393610884</v>
      </c>
      <c r="D47" s="7">
        <v>24082738.606389116</v>
      </c>
      <c r="E47" s="7">
        <v>4403483</v>
      </c>
      <c r="F47" s="7">
        <v>4554733.1612903224</v>
      </c>
      <c r="G47" s="7">
        <v>1238269.1935483871</v>
      </c>
      <c r="H47" s="7">
        <v>535025.90322580643</v>
      </c>
      <c r="I47" s="7">
        <f t="shared" si="13"/>
        <v>16915642.554901205</v>
      </c>
      <c r="J47" s="7">
        <f t="shared" si="14"/>
        <v>25321007.799937505</v>
      </c>
      <c r="K47" s="7">
        <f t="shared" si="15"/>
        <v>4938508.9032258065</v>
      </c>
      <c r="L47" s="7">
        <f t="shared" si="16"/>
        <v>47175159.258064523</v>
      </c>
    </row>
    <row r="48" spans="1:12" x14ac:dyDescent="0.2">
      <c r="A48" s="5" t="s">
        <v>14</v>
      </c>
      <c r="B48" s="5" t="s">
        <v>25</v>
      </c>
      <c r="C48" s="7">
        <v>12762050.978281729</v>
      </c>
      <c r="D48" s="7">
        <v>24761561.021718271</v>
      </c>
      <c r="E48" s="7">
        <v>4433429</v>
      </c>
      <c r="F48" s="7">
        <v>4556886.1935483869</v>
      </c>
      <c r="G48" s="7">
        <v>1448299.2580645161</v>
      </c>
      <c r="H48" s="7">
        <v>629432.29032258072</v>
      </c>
      <c r="I48" s="7">
        <f t="shared" si="13"/>
        <v>17318937.171830118</v>
      </c>
      <c r="J48" s="7">
        <f t="shared" si="14"/>
        <v>26209860.279782787</v>
      </c>
      <c r="K48" s="7">
        <f t="shared" si="15"/>
        <v>5062861.2903225804</v>
      </c>
      <c r="L48" s="7">
        <f t="shared" si="16"/>
        <v>48591658.741935484</v>
      </c>
    </row>
    <row r="49" spans="1:12" x14ac:dyDescent="0.2">
      <c r="A49" s="5" t="s">
        <v>14</v>
      </c>
      <c r="B49" s="5" t="s">
        <v>26</v>
      </c>
      <c r="C49" s="7">
        <v>13731249.074954759</v>
      </c>
      <c r="D49" s="7">
        <v>28947057.925045241</v>
      </c>
      <c r="E49" s="7">
        <v>4971114</v>
      </c>
      <c r="F49" s="7">
        <v>5753761.6774193551</v>
      </c>
      <c r="G49" s="7">
        <v>1989052.5161290322</v>
      </c>
      <c r="H49" s="7">
        <v>628000.80645161285</v>
      </c>
      <c r="I49" s="7">
        <f t="shared" si="13"/>
        <v>19485010.752374113</v>
      </c>
      <c r="J49" s="7">
        <f t="shared" si="14"/>
        <v>30936110.441174272</v>
      </c>
      <c r="K49" s="7">
        <f t="shared" si="15"/>
        <v>5599114.8064516131</v>
      </c>
      <c r="L49" s="7">
        <f t="shared" si="16"/>
        <v>56020235.999999993</v>
      </c>
    </row>
    <row r="50" spans="1:12" x14ac:dyDescent="0.2">
      <c r="A50" s="5" t="s">
        <v>14</v>
      </c>
      <c r="B50" s="5" t="s">
        <v>27</v>
      </c>
      <c r="C50" s="7">
        <v>13483975.017025977</v>
      </c>
      <c r="D50" s="7">
        <v>28560608.982974023</v>
      </c>
      <c r="E50" s="7">
        <v>4956554</v>
      </c>
      <c r="F50" s="7">
        <v>5491022.1030249679</v>
      </c>
      <c r="G50" s="7">
        <v>1885639.8048845162</v>
      </c>
      <c r="H50" s="7">
        <v>642331.34044929035</v>
      </c>
      <c r="I50" s="7">
        <f t="shared" si="13"/>
        <v>18974997.120050944</v>
      </c>
      <c r="J50" s="7">
        <f t="shared" si="14"/>
        <v>30446248.787858538</v>
      </c>
      <c r="K50" s="7">
        <f t="shared" si="15"/>
        <v>5598885.3404492904</v>
      </c>
      <c r="L50" s="7">
        <f t="shared" si="16"/>
        <v>55020131.248358771</v>
      </c>
    </row>
    <row r="51" spans="1:12" x14ac:dyDescent="0.2">
      <c r="A51" s="5" t="s">
        <v>14</v>
      </c>
      <c r="B51" s="5" t="s">
        <v>28</v>
      </c>
      <c r="C51" s="7">
        <v>12010871.139755405</v>
      </c>
      <c r="D51" s="7">
        <v>24279977.860244595</v>
      </c>
      <c r="E51" s="7">
        <v>4519091</v>
      </c>
      <c r="F51" s="7">
        <v>4440377.8227516133</v>
      </c>
      <c r="G51" s="7">
        <v>1399413.9739832904</v>
      </c>
      <c r="H51" s="7">
        <v>565966.80197890324</v>
      </c>
      <c r="I51" s="7">
        <f t="shared" si="13"/>
        <v>16451248.962507019</v>
      </c>
      <c r="J51" s="7">
        <f t="shared" si="14"/>
        <v>25679391.834227886</v>
      </c>
      <c r="K51" s="7">
        <f t="shared" si="15"/>
        <v>5085057.8019789029</v>
      </c>
      <c r="L51" s="7">
        <f t="shared" si="16"/>
        <v>47215698.598713808</v>
      </c>
    </row>
    <row r="52" spans="1:12" x14ac:dyDescent="0.2">
      <c r="A52" s="5" t="s">
        <v>14</v>
      </c>
      <c r="B52" s="5" t="s">
        <v>29</v>
      </c>
      <c r="C52" s="7">
        <v>12000096.012697339</v>
      </c>
      <c r="D52" s="7">
        <v>24156291.987302661</v>
      </c>
      <c r="E52" s="7">
        <v>4560393</v>
      </c>
      <c r="F52" s="7">
        <v>4913706.7494271621</v>
      </c>
      <c r="G52" s="7">
        <v>1921734.1637067741</v>
      </c>
      <c r="H52" s="7">
        <v>655849.90665374196</v>
      </c>
      <c r="I52" s="7">
        <f t="shared" si="13"/>
        <v>16913802.762124501</v>
      </c>
      <c r="J52" s="7">
        <f t="shared" si="14"/>
        <v>26078026.151009437</v>
      </c>
      <c r="K52" s="7">
        <f t="shared" si="15"/>
        <v>5216242.9066537423</v>
      </c>
      <c r="L52" s="7">
        <f t="shared" si="16"/>
        <v>48208071.819787674</v>
      </c>
    </row>
    <row r="53" spans="1:12" x14ac:dyDescent="0.2">
      <c r="A53" s="5" t="s">
        <v>14</v>
      </c>
      <c r="B53" s="5" t="s">
        <v>30</v>
      </c>
      <c r="C53" s="7">
        <v>13398107.255844261</v>
      </c>
      <c r="D53" s="7">
        <v>29178521.744155739</v>
      </c>
      <c r="E53" s="7">
        <v>4965566</v>
      </c>
      <c r="F53" s="7">
        <v>5786906.8709677421</v>
      </c>
      <c r="G53" s="7">
        <v>2184230.5483870967</v>
      </c>
      <c r="H53" s="7">
        <v>723705.83870967734</v>
      </c>
      <c r="I53" s="7">
        <f t="shared" si="13"/>
        <v>19185014.126812004</v>
      </c>
      <c r="J53" s="7">
        <f t="shared" si="14"/>
        <v>31362752.292542834</v>
      </c>
      <c r="K53" s="7">
        <f t="shared" si="15"/>
        <v>5689271.8387096776</v>
      </c>
      <c r="L53" s="7">
        <f t="shared" si="16"/>
        <v>56237038.258064516</v>
      </c>
    </row>
    <row r="54" spans="1:12" x14ac:dyDescent="0.2">
      <c r="A54" s="5" t="s">
        <v>14</v>
      </c>
      <c r="B54" s="5" t="s">
        <v>31</v>
      </c>
      <c r="C54" s="7">
        <v>13031996.330551378</v>
      </c>
      <c r="D54" s="7">
        <v>29285831.669448622</v>
      </c>
      <c r="E54" s="7">
        <v>4950472</v>
      </c>
      <c r="F54" s="7">
        <v>5159777.0322580645</v>
      </c>
      <c r="G54" s="7">
        <v>2002949.2258064516</v>
      </c>
      <c r="H54" s="7">
        <v>602728.70967741939</v>
      </c>
      <c r="I54" s="7">
        <f t="shared" si="13"/>
        <v>18191773.362809442</v>
      </c>
      <c r="J54" s="7">
        <f t="shared" si="14"/>
        <v>31288780.895255074</v>
      </c>
      <c r="K54" s="7">
        <f t="shared" si="15"/>
        <v>5553200.7096774196</v>
      </c>
      <c r="L54" s="7">
        <f t="shared" si="16"/>
        <v>55033754.967741936</v>
      </c>
    </row>
    <row r="55" spans="1:12" x14ac:dyDescent="0.2">
      <c r="A55" s="5" t="s">
        <v>14</v>
      </c>
      <c r="B55" s="5" t="s">
        <v>32</v>
      </c>
      <c r="C55" s="7">
        <v>11503292.215109568</v>
      </c>
      <c r="D55" s="7">
        <v>24145676.784890432</v>
      </c>
      <c r="E55" s="7">
        <v>4499290</v>
      </c>
      <c r="F55" s="7">
        <v>4947832.8064516131</v>
      </c>
      <c r="G55" s="7">
        <v>1720721.6774193549</v>
      </c>
      <c r="H55" s="7">
        <v>624943.45161290327</v>
      </c>
      <c r="I55" s="7">
        <f t="shared" si="13"/>
        <v>16451125.021561181</v>
      </c>
      <c r="J55" s="7">
        <f t="shared" si="14"/>
        <v>25866398.462309785</v>
      </c>
      <c r="K55" s="7">
        <f t="shared" si="15"/>
        <v>5124233.4516129028</v>
      </c>
      <c r="L55" s="7">
        <f t="shared" si="16"/>
        <v>47441756.935483873</v>
      </c>
    </row>
    <row r="56" spans="1:12" x14ac:dyDescent="0.2">
      <c r="A56" s="5" t="s">
        <v>14</v>
      </c>
      <c r="B56" s="5" t="s">
        <v>33</v>
      </c>
      <c r="C56" s="7">
        <v>11459206.244542178</v>
      </c>
      <c r="D56" s="7">
        <v>25105454.755457822</v>
      </c>
      <c r="E56" s="7">
        <v>4592723</v>
      </c>
      <c r="F56" s="7">
        <v>5262733.4838709682</v>
      </c>
      <c r="G56" s="7">
        <v>2091138</v>
      </c>
      <c r="H56" s="7">
        <v>641390.51612903224</v>
      </c>
      <c r="I56" s="7">
        <f t="shared" si="13"/>
        <v>16721939.728413146</v>
      </c>
      <c r="J56" s="7">
        <f t="shared" si="14"/>
        <v>27196592.755457822</v>
      </c>
      <c r="K56" s="7">
        <f t="shared" si="15"/>
        <v>5234113.5161290318</v>
      </c>
      <c r="L56" s="7">
        <f t="shared" si="16"/>
        <v>49152646</v>
      </c>
    </row>
    <row r="57" spans="1:12" x14ac:dyDescent="0.2">
      <c r="A57" s="5" t="s">
        <v>14</v>
      </c>
      <c r="B57" s="5" t="s">
        <v>34</v>
      </c>
      <c r="C57" s="7">
        <v>12735685.715001415</v>
      </c>
      <c r="D57" s="7">
        <v>29592007.284998585</v>
      </c>
      <c r="E57" s="7">
        <v>5041105</v>
      </c>
      <c r="F57" s="7">
        <v>6413788.8387096766</v>
      </c>
      <c r="G57" s="7">
        <v>2371078.2258064514</v>
      </c>
      <c r="H57" s="7">
        <v>647227.61290322582</v>
      </c>
      <c r="I57" s="7">
        <f t="shared" si="13"/>
        <v>19149474.553711094</v>
      </c>
      <c r="J57" s="7">
        <f t="shared" si="14"/>
        <v>31963085.510805037</v>
      </c>
      <c r="K57" s="7">
        <f t="shared" si="15"/>
        <v>5688332.6129032262</v>
      </c>
      <c r="L57" s="7">
        <f t="shared" si="16"/>
        <v>56800892.67741935</v>
      </c>
    </row>
    <row r="58" spans="1:12" x14ac:dyDescent="0.2">
      <c r="A58" s="5" t="s">
        <v>14</v>
      </c>
      <c r="B58" s="5" t="s">
        <v>35</v>
      </c>
      <c r="C58" s="7">
        <v>12359229.434588045</v>
      </c>
      <c r="D58" s="7">
        <v>29440040.565411955</v>
      </c>
      <c r="E58" s="7">
        <v>4858195</v>
      </c>
      <c r="F58" s="7">
        <v>5203720.1612903224</v>
      </c>
      <c r="G58" s="7">
        <v>2447417.064516129</v>
      </c>
      <c r="H58" s="7">
        <v>655783.45161290327</v>
      </c>
      <c r="I58" s="7">
        <f t="shared" si="13"/>
        <v>17562949.595878366</v>
      </c>
      <c r="J58" s="7">
        <f t="shared" si="14"/>
        <v>31887457.629928082</v>
      </c>
      <c r="K58" s="7">
        <f t="shared" si="15"/>
        <v>5513978.4516129028</v>
      </c>
      <c r="L58" s="7">
        <f t="shared" si="16"/>
        <v>54964385.67741935</v>
      </c>
    </row>
    <row r="59" spans="1:12" x14ac:dyDescent="0.2">
      <c r="A59" s="5" t="s">
        <v>14</v>
      </c>
      <c r="B59" s="5" t="s">
        <v>36</v>
      </c>
      <c r="C59" s="7">
        <v>10876946.952731106</v>
      </c>
      <c r="D59" s="7">
        <v>23832875.047268894</v>
      </c>
      <c r="E59" s="7">
        <v>4487913</v>
      </c>
      <c r="F59" s="7">
        <v>5119127.5161290318</v>
      </c>
      <c r="G59" s="7">
        <v>1887531.9354838708</v>
      </c>
      <c r="H59" s="7">
        <v>625414.90322580654</v>
      </c>
      <c r="I59" s="7">
        <f t="shared" si="13"/>
        <v>15996074.468860138</v>
      </c>
      <c r="J59" s="7">
        <f t="shared" si="14"/>
        <v>25720406.982752763</v>
      </c>
      <c r="K59" s="7">
        <f t="shared" si="15"/>
        <v>5113327.9032258065</v>
      </c>
      <c r="L59" s="7">
        <f t="shared" si="16"/>
        <v>46829809.354838714</v>
      </c>
    </row>
    <row r="60" spans="1:12" x14ac:dyDescent="0.2">
      <c r="A60" s="5" t="s">
        <v>14</v>
      </c>
      <c r="B60" s="5" t="s">
        <v>37</v>
      </c>
      <c r="C60" s="7">
        <v>10925591.075603671</v>
      </c>
      <c r="D60" s="7">
        <v>24006714.924396329</v>
      </c>
      <c r="E60" s="7">
        <v>4569891</v>
      </c>
      <c r="F60" s="7">
        <v>5603370.4687379356</v>
      </c>
      <c r="G60" s="7">
        <v>2075795.3940589679</v>
      </c>
      <c r="H60" s="7">
        <v>578965.48228606454</v>
      </c>
      <c r="I60" s="7">
        <f t="shared" si="13"/>
        <v>16528961.544341607</v>
      </c>
      <c r="J60" s="7">
        <f t="shared" si="14"/>
        <v>26082510.318455297</v>
      </c>
      <c r="K60" s="7">
        <f t="shared" si="15"/>
        <v>5148856.4822860649</v>
      </c>
      <c r="L60" s="7">
        <f t="shared" si="16"/>
        <v>47760328.345082968</v>
      </c>
    </row>
    <row r="61" spans="1:12" x14ac:dyDescent="0.2">
      <c r="A61" s="5" t="s">
        <v>14</v>
      </c>
      <c r="B61" s="5" t="s">
        <v>38</v>
      </c>
      <c r="C61" s="7">
        <v>12403881.210504387</v>
      </c>
      <c r="D61" s="7">
        <v>29933201.789495613</v>
      </c>
      <c r="E61" s="7">
        <v>4957824</v>
      </c>
      <c r="F61" s="7">
        <v>5971209.9357526451</v>
      </c>
      <c r="G61" s="7">
        <v>2565647.3180228388</v>
      </c>
      <c r="H61" s="7">
        <v>678149.95046077424</v>
      </c>
      <c r="I61" s="7">
        <f t="shared" si="13"/>
        <v>18375091.146257032</v>
      </c>
      <c r="J61" s="7">
        <f t="shared" si="14"/>
        <v>32498849.107518453</v>
      </c>
      <c r="K61" s="7">
        <f t="shared" si="15"/>
        <v>5635973.9504607739</v>
      </c>
      <c r="L61" s="7">
        <f t="shared" si="16"/>
        <v>56509914.204236262</v>
      </c>
    </row>
    <row r="62" spans="1:12" x14ac:dyDescent="0.2">
      <c r="A62" s="5" t="s">
        <v>14</v>
      </c>
      <c r="B62" s="5" t="s">
        <v>39</v>
      </c>
      <c r="C62" s="7">
        <v>11514569.513039142</v>
      </c>
      <c r="D62" s="7">
        <v>27985813.486960858</v>
      </c>
      <c r="E62" s="7">
        <v>4743164</v>
      </c>
      <c r="F62" s="7">
        <v>5699035.8505705819</v>
      </c>
      <c r="G62" s="7">
        <v>2495694.6065095486</v>
      </c>
      <c r="H62" s="7">
        <v>712446.1911425807</v>
      </c>
      <c r="I62" s="7">
        <f t="shared" si="13"/>
        <v>17213605.363609724</v>
      </c>
      <c r="J62" s="7">
        <f t="shared" si="14"/>
        <v>30481508.093470406</v>
      </c>
      <c r="K62" s="7">
        <f t="shared" si="15"/>
        <v>5455610.1911425805</v>
      </c>
      <c r="L62" s="7">
        <f t="shared" si="16"/>
        <v>53150723.648222707</v>
      </c>
    </row>
    <row r="63" spans="1:12" x14ac:dyDescent="0.2">
      <c r="A63" s="5" t="s">
        <v>14</v>
      </c>
      <c r="B63" s="5" t="s">
        <v>40</v>
      </c>
      <c r="C63" s="7">
        <v>10775225.646195404</v>
      </c>
      <c r="D63" s="7">
        <v>23777781.353804596</v>
      </c>
      <c r="E63" s="7">
        <v>4427301</v>
      </c>
      <c r="F63" s="7">
        <v>5539611.1419394845</v>
      </c>
      <c r="G63" s="7">
        <v>1897722.681687742</v>
      </c>
      <c r="H63" s="7">
        <v>609618.16048374202</v>
      </c>
      <c r="I63" s="7">
        <f t="shared" si="13"/>
        <v>16314836.788134888</v>
      </c>
      <c r="J63" s="7">
        <f t="shared" si="14"/>
        <v>25675504.035492338</v>
      </c>
      <c r="K63" s="7">
        <f t="shared" si="15"/>
        <v>5036919.1604837421</v>
      </c>
      <c r="L63" s="7">
        <f t="shared" si="16"/>
        <v>47027259.984110966</v>
      </c>
    </row>
    <row r="64" spans="1:12" x14ac:dyDescent="0.2">
      <c r="A64" s="5" t="s">
        <v>14</v>
      </c>
      <c r="B64" s="5" t="s">
        <v>41</v>
      </c>
      <c r="C64" s="7">
        <v>10268942.533675302</v>
      </c>
      <c r="D64" s="7">
        <v>23132331.466324698</v>
      </c>
      <c r="E64" s="7">
        <v>4522345</v>
      </c>
      <c r="F64" s="7">
        <v>5441242.5902909674</v>
      </c>
      <c r="G64" s="7">
        <v>2365369.0146308392</v>
      </c>
      <c r="H64" s="7">
        <v>662417.41708606458</v>
      </c>
      <c r="I64" s="7">
        <f t="shared" si="13"/>
        <v>15710185.123966269</v>
      </c>
      <c r="J64" s="7">
        <f t="shared" si="14"/>
        <v>25497700.480955537</v>
      </c>
      <c r="K64" s="7">
        <f t="shared" si="15"/>
        <v>5184762.4170860648</v>
      </c>
      <c r="L64" s="7">
        <f t="shared" si="16"/>
        <v>46392648.022007868</v>
      </c>
    </row>
    <row r="65" spans="1:16" x14ac:dyDescent="0.2">
      <c r="A65" s="5" t="s">
        <v>14</v>
      </c>
      <c r="B65" s="5" t="s">
        <v>42</v>
      </c>
      <c r="C65" s="7">
        <v>11575191.590640899</v>
      </c>
      <c r="D65" s="7">
        <v>29240296.409359101</v>
      </c>
      <c r="E65" s="7">
        <v>4896444</v>
      </c>
      <c r="F65" s="7">
        <v>6301260.8764189696</v>
      </c>
      <c r="G65" s="7">
        <v>2871325.1619734196</v>
      </c>
      <c r="H65" s="7">
        <v>690381.48049290315</v>
      </c>
      <c r="I65" s="7">
        <f t="shared" si="13"/>
        <v>17876452.467059869</v>
      </c>
      <c r="J65" s="7">
        <f t="shared" si="14"/>
        <v>32111621.571332522</v>
      </c>
      <c r="K65" s="7">
        <f t="shared" si="15"/>
        <v>5586825.4804929029</v>
      </c>
      <c r="L65" s="7">
        <f t="shared" si="16"/>
        <v>55574899.5188853</v>
      </c>
    </row>
    <row r="66" spans="1:16" x14ac:dyDescent="0.2">
      <c r="A66" s="10" t="s">
        <v>14</v>
      </c>
      <c r="B66" s="10" t="s">
        <v>43</v>
      </c>
      <c r="C66" s="15">
        <v>10653651.045513161</v>
      </c>
      <c r="D66" s="15">
        <v>29163350.954486839</v>
      </c>
      <c r="E66" s="15">
        <v>4652336</v>
      </c>
      <c r="F66" s="15">
        <v>6066209.2717998717</v>
      </c>
      <c r="G66" s="15">
        <v>2615955.9780525165</v>
      </c>
      <c r="H66" s="15">
        <v>717695.3143476129</v>
      </c>
      <c r="I66" s="15">
        <f t="shared" si="13"/>
        <v>16719860.317313032</v>
      </c>
      <c r="J66" s="15">
        <f t="shared" si="14"/>
        <v>31779306.932539355</v>
      </c>
      <c r="K66" s="15">
        <f t="shared" si="15"/>
        <v>5370031.3143476127</v>
      </c>
      <c r="L66" s="15">
        <f t="shared" si="16"/>
        <v>53869198.564199999</v>
      </c>
      <c r="M66" s="23"/>
    </row>
    <row r="67" spans="1:16" x14ac:dyDescent="0.2">
      <c r="A67" s="5"/>
      <c r="B67" s="5"/>
      <c r="C67" s="7"/>
      <c r="D67" s="7"/>
      <c r="E67" s="7"/>
      <c r="F67" s="7"/>
      <c r="G67" s="7"/>
      <c r="H67" s="7"/>
      <c r="I67" s="7"/>
      <c r="J67" s="7"/>
      <c r="K67" s="7"/>
      <c r="L67" s="7"/>
      <c r="M67" s="23"/>
    </row>
    <row r="68" spans="1:16" ht="15.75" x14ac:dyDescent="0.25">
      <c r="A68" s="2" t="s">
        <v>2</v>
      </c>
      <c r="B68" s="2" t="s">
        <v>3</v>
      </c>
      <c r="C68" s="3" t="s">
        <v>4</v>
      </c>
      <c r="D68" s="3" t="s">
        <v>5</v>
      </c>
      <c r="E68" s="3" t="s">
        <v>6</v>
      </c>
      <c r="F68" s="3" t="s">
        <v>7</v>
      </c>
      <c r="G68" s="3" t="s">
        <v>8</v>
      </c>
      <c r="H68" s="3" t="s">
        <v>9</v>
      </c>
      <c r="I68" s="4" t="s">
        <v>10</v>
      </c>
      <c r="J68" s="4" t="s">
        <v>11</v>
      </c>
      <c r="K68" s="4" t="s">
        <v>12</v>
      </c>
      <c r="L68" s="4" t="s">
        <v>13</v>
      </c>
    </row>
    <row r="69" spans="1:16" x14ac:dyDescent="0.2">
      <c r="A69" s="6" t="s">
        <v>15</v>
      </c>
      <c r="B69" s="6" t="s">
        <v>17</v>
      </c>
      <c r="C69" s="8">
        <f>C40/$L40</f>
        <v>0.2702043461747945</v>
      </c>
      <c r="D69" s="8">
        <f t="shared" ref="D69:L69" si="17">D40/$L40</f>
        <v>0.49635702355284</v>
      </c>
      <c r="E69" s="8">
        <f t="shared" si="17"/>
        <v>9.2500364882144873E-2</v>
      </c>
      <c r="F69" s="8">
        <f t="shared" si="17"/>
        <v>0.10274963657012236</v>
      </c>
      <c r="G69" s="8">
        <f t="shared" si="17"/>
        <v>2.5100449564885174E-2</v>
      </c>
      <c r="H69" s="8">
        <f t="shared" si="17"/>
        <v>1.3088179255213044E-2</v>
      </c>
      <c r="I69" s="8">
        <f t="shared" si="17"/>
        <v>0.37295398274491687</v>
      </c>
      <c r="J69" s="8">
        <f t="shared" si="17"/>
        <v>0.52145747311772517</v>
      </c>
      <c r="K69" s="8">
        <f t="shared" si="17"/>
        <v>0.10558854413735792</v>
      </c>
      <c r="L69" s="8">
        <f t="shared" si="17"/>
        <v>1</v>
      </c>
    </row>
    <row r="70" spans="1:16" x14ac:dyDescent="0.2">
      <c r="A70" s="6" t="s">
        <v>15</v>
      </c>
      <c r="B70" s="6" t="s">
        <v>18</v>
      </c>
      <c r="C70" s="8">
        <f t="shared" ref="C70:L70" si="18">C41/$L41</f>
        <v>0.26703708290161199</v>
      </c>
      <c r="D70" s="8">
        <f t="shared" si="18"/>
        <v>0.51263639263870697</v>
      </c>
      <c r="E70" s="8">
        <f t="shared" si="18"/>
        <v>8.5212788873576167E-2</v>
      </c>
      <c r="F70" s="8">
        <f t="shared" si="18"/>
        <v>9.5207755806011499E-2</v>
      </c>
      <c r="G70" s="8">
        <f t="shared" si="18"/>
        <v>2.964160425852104E-2</v>
      </c>
      <c r="H70" s="8">
        <f t="shared" si="18"/>
        <v>1.026437552157235E-2</v>
      </c>
      <c r="I70" s="8">
        <f t="shared" si="18"/>
        <v>0.36224483870762347</v>
      </c>
      <c r="J70" s="8">
        <f t="shared" si="18"/>
        <v>0.542277996897228</v>
      </c>
      <c r="K70" s="8">
        <f t="shared" si="18"/>
        <v>9.5477164395148514E-2</v>
      </c>
      <c r="L70" s="8">
        <f t="shared" si="18"/>
        <v>1</v>
      </c>
    </row>
    <row r="71" spans="1:16" x14ac:dyDescent="0.2">
      <c r="A71" s="6" t="s">
        <v>15</v>
      </c>
      <c r="B71" s="6" t="s">
        <v>19</v>
      </c>
      <c r="C71" s="8">
        <f t="shared" ref="C71:L71" si="19">C42/$L42</f>
        <v>0.26353305596606452</v>
      </c>
      <c r="D71" s="8">
        <f t="shared" si="19"/>
        <v>0.51480758776831681</v>
      </c>
      <c r="E71" s="8">
        <f t="shared" si="19"/>
        <v>8.7518535999534783E-2</v>
      </c>
      <c r="F71" s="8">
        <f t="shared" si="19"/>
        <v>9.6556981477002493E-2</v>
      </c>
      <c r="G71" s="8">
        <f t="shared" si="19"/>
        <v>2.5966813523840743E-2</v>
      </c>
      <c r="H71" s="8">
        <f t="shared" si="19"/>
        <v>1.1617025265240709E-2</v>
      </c>
      <c r="I71" s="8">
        <f t="shared" si="19"/>
        <v>0.36009003744306706</v>
      </c>
      <c r="J71" s="8">
        <f t="shared" si="19"/>
        <v>0.54077440129215748</v>
      </c>
      <c r="K71" s="8">
        <f t="shared" si="19"/>
        <v>9.9135561264775504E-2</v>
      </c>
      <c r="L71" s="8">
        <f t="shared" si="19"/>
        <v>1</v>
      </c>
    </row>
    <row r="72" spans="1:16" x14ac:dyDescent="0.2">
      <c r="A72" s="6" t="s">
        <v>15</v>
      </c>
      <c r="B72" s="6" t="s">
        <v>20</v>
      </c>
      <c r="C72" s="8">
        <f t="shared" ref="C72:L72" si="20">C43/$L43</f>
        <v>0.27329604823431736</v>
      </c>
      <c r="D72" s="8">
        <f t="shared" si="20"/>
        <v>0.51067406253832237</v>
      </c>
      <c r="E72" s="8">
        <f t="shared" si="20"/>
        <v>9.4456662993291973E-2</v>
      </c>
      <c r="F72" s="8">
        <f t="shared" si="20"/>
        <v>8.7322202177392477E-2</v>
      </c>
      <c r="G72" s="8">
        <f t="shared" si="20"/>
        <v>2.2093403660095705E-2</v>
      </c>
      <c r="H72" s="8">
        <f t="shared" si="20"/>
        <v>1.2157620396580221E-2</v>
      </c>
      <c r="I72" s="8">
        <f t="shared" si="20"/>
        <v>0.36061825041170981</v>
      </c>
      <c r="J72" s="8">
        <f t="shared" si="20"/>
        <v>0.53276746619841808</v>
      </c>
      <c r="K72" s="8">
        <f t="shared" si="20"/>
        <v>0.10661428338987219</v>
      </c>
      <c r="L72" s="8">
        <f t="shared" si="20"/>
        <v>1</v>
      </c>
    </row>
    <row r="73" spans="1:16" x14ac:dyDescent="0.2">
      <c r="A73" s="6" t="s">
        <v>15</v>
      </c>
      <c r="B73" s="6" t="s">
        <v>21</v>
      </c>
      <c r="C73" s="8">
        <f t="shared" ref="C73:L73" si="21">C44/$L44</f>
        <v>0.27299287754290819</v>
      </c>
      <c r="D73" s="8">
        <f t="shared" si="21"/>
        <v>0.49269580026324095</v>
      </c>
      <c r="E73" s="8">
        <f t="shared" si="21"/>
        <v>9.1819270967918698E-2</v>
      </c>
      <c r="F73" s="8">
        <f t="shared" si="21"/>
        <v>0.1009811965406333</v>
      </c>
      <c r="G73" s="8">
        <f t="shared" si="21"/>
        <v>2.8384682103424663E-2</v>
      </c>
      <c r="H73" s="8">
        <f t="shared" si="21"/>
        <v>1.3126172581874195E-2</v>
      </c>
      <c r="I73" s="8">
        <f t="shared" si="21"/>
        <v>0.3739740740835415</v>
      </c>
      <c r="J73" s="8">
        <f t="shared" si="21"/>
        <v>0.5210804823666656</v>
      </c>
      <c r="K73" s="8">
        <f t="shared" si="21"/>
        <v>0.10494544354979289</v>
      </c>
      <c r="L73" s="8">
        <f t="shared" si="21"/>
        <v>1</v>
      </c>
      <c r="M73" s="25"/>
      <c r="N73" s="25"/>
      <c r="O73" s="25"/>
    </row>
    <row r="74" spans="1:16" x14ac:dyDescent="0.2">
      <c r="A74" s="6" t="s">
        <v>15</v>
      </c>
      <c r="B74" s="6" t="s">
        <v>22</v>
      </c>
      <c r="C74" s="8">
        <f t="shared" ref="C74:L74" si="22">C45/$L45</f>
        <v>0.25535335080027782</v>
      </c>
      <c r="D74" s="8">
        <f t="shared" si="22"/>
        <v>0.52261411898656029</v>
      </c>
      <c r="E74" s="8">
        <f t="shared" si="22"/>
        <v>8.8052131161048486E-2</v>
      </c>
      <c r="F74" s="8">
        <f t="shared" si="22"/>
        <v>9.5168506963478172E-2</v>
      </c>
      <c r="G74" s="8">
        <f t="shared" si="22"/>
        <v>2.7588442255181679E-2</v>
      </c>
      <c r="H74" s="8">
        <f t="shared" si="22"/>
        <v>1.122344983345349E-2</v>
      </c>
      <c r="I74" s="8">
        <f t="shared" si="22"/>
        <v>0.350521857763756</v>
      </c>
      <c r="J74" s="8">
        <f t="shared" si="22"/>
        <v>0.55020256124174194</v>
      </c>
      <c r="K74" s="8">
        <f t="shared" si="22"/>
        <v>9.9275580994501983E-2</v>
      </c>
      <c r="L74" s="8">
        <f t="shared" si="22"/>
        <v>1</v>
      </c>
      <c r="M74" s="25"/>
      <c r="N74" s="25"/>
      <c r="O74" s="25"/>
    </row>
    <row r="75" spans="1:16" x14ac:dyDescent="0.2">
      <c r="A75" s="6" t="s">
        <v>15</v>
      </c>
      <c r="B75" s="6" t="s">
        <v>23</v>
      </c>
      <c r="C75" s="8">
        <f t="shared" ref="C75:L75" si="23">C46/$L46</f>
        <v>0.26259979661024518</v>
      </c>
      <c r="D75" s="8">
        <f t="shared" si="23"/>
        <v>0.52194739595473494</v>
      </c>
      <c r="E75" s="8">
        <f t="shared" si="23"/>
        <v>8.873051645631147E-2</v>
      </c>
      <c r="F75" s="8">
        <f t="shared" si="23"/>
        <v>8.7167266451620498E-2</v>
      </c>
      <c r="G75" s="8">
        <f t="shared" si="23"/>
        <v>2.8112123437120825E-2</v>
      </c>
      <c r="H75" s="8">
        <f t="shared" si="23"/>
        <v>1.1442901089967263E-2</v>
      </c>
      <c r="I75" s="8">
        <f t="shared" si="23"/>
        <v>0.34976706306186567</v>
      </c>
      <c r="J75" s="8">
        <f t="shared" si="23"/>
        <v>0.55005951939185571</v>
      </c>
      <c r="K75" s="8">
        <f t="shared" si="23"/>
        <v>0.10017341754627873</v>
      </c>
      <c r="L75" s="8">
        <f t="shared" si="23"/>
        <v>1</v>
      </c>
      <c r="M75" s="25"/>
      <c r="N75" s="25"/>
      <c r="O75" s="25"/>
    </row>
    <row r="76" spans="1:16" x14ac:dyDescent="0.2">
      <c r="A76" s="5" t="s">
        <v>15</v>
      </c>
      <c r="B76" s="5" t="s">
        <v>24</v>
      </c>
      <c r="C76" s="8">
        <f t="shared" ref="C76:L76" si="24">C47/$L47</f>
        <v>0.26202157211579108</v>
      </c>
      <c r="D76" s="8">
        <f t="shared" si="24"/>
        <v>0.51049618030218324</v>
      </c>
      <c r="E76" s="8">
        <f t="shared" si="24"/>
        <v>9.3343256689636528E-2</v>
      </c>
      <c r="F76" s="8">
        <f t="shared" si="24"/>
        <v>9.6549396608803129E-2</v>
      </c>
      <c r="G76" s="8">
        <f t="shared" si="24"/>
        <v>2.6248330965341828E-2</v>
      </c>
      <c r="H76" s="8">
        <f t="shared" si="24"/>
        <v>1.1341263318244008E-2</v>
      </c>
      <c r="I76" s="8">
        <f t="shared" si="24"/>
        <v>0.35857096872459421</v>
      </c>
      <c r="J76" s="8">
        <f t="shared" si="24"/>
        <v>0.53674451126752509</v>
      </c>
      <c r="K76" s="8">
        <f t="shared" si="24"/>
        <v>0.10468452000788055</v>
      </c>
      <c r="L76" s="8">
        <f t="shared" si="24"/>
        <v>1</v>
      </c>
      <c r="M76" s="25"/>
      <c r="N76" s="25"/>
      <c r="O76" s="25"/>
    </row>
    <row r="77" spans="1:16" x14ac:dyDescent="0.2">
      <c r="A77" s="5" t="s">
        <v>15</v>
      </c>
      <c r="B77" s="5" t="s">
        <v>25</v>
      </c>
      <c r="C77" s="8">
        <f t="shared" ref="C77:L77" si="25">C48/$L48</f>
        <v>0.26263871842818665</v>
      </c>
      <c r="D77" s="8">
        <f t="shared" si="25"/>
        <v>0.5095846007896947</v>
      </c>
      <c r="E77" s="8">
        <f t="shared" si="25"/>
        <v>9.1238478265280337E-2</v>
      </c>
      <c r="F77" s="8">
        <f t="shared" si="25"/>
        <v>9.3779185801198248E-2</v>
      </c>
      <c r="G77" s="8">
        <f t="shared" si="25"/>
        <v>2.9805511801032789E-2</v>
      </c>
      <c r="H77" s="8">
        <f t="shared" si="25"/>
        <v>1.2953504914607273E-2</v>
      </c>
      <c r="I77" s="8">
        <f t="shared" si="25"/>
        <v>0.35641790422938496</v>
      </c>
      <c r="J77" s="8">
        <f t="shared" si="25"/>
        <v>0.53939011259072744</v>
      </c>
      <c r="K77" s="8">
        <f t="shared" si="25"/>
        <v>0.10419198317988761</v>
      </c>
      <c r="L77" s="8">
        <f t="shared" si="25"/>
        <v>1</v>
      </c>
      <c r="M77" s="25"/>
      <c r="N77" s="25"/>
      <c r="O77" s="25"/>
    </row>
    <row r="78" spans="1:16" x14ac:dyDescent="0.2">
      <c r="A78" s="5" t="s">
        <v>15</v>
      </c>
      <c r="B78" s="5" t="s">
        <v>26</v>
      </c>
      <c r="C78" s="8">
        <f t="shared" ref="C78:L78" si="26">C49/$L49</f>
        <v>0.24511230325689384</v>
      </c>
      <c r="D78" s="8">
        <f t="shared" si="26"/>
        <v>0.51672502638234596</v>
      </c>
      <c r="E78" s="8">
        <f t="shared" si="26"/>
        <v>8.87378268095836E-2</v>
      </c>
      <c r="F78" s="8">
        <f t="shared" si="26"/>
        <v>0.10270862974264078</v>
      </c>
      <c r="G78" s="8">
        <f t="shared" si="26"/>
        <v>3.5505964596954438E-2</v>
      </c>
      <c r="H78" s="8">
        <f t="shared" si="26"/>
        <v>1.121024921158156E-2</v>
      </c>
      <c r="I78" s="8">
        <f t="shared" si="26"/>
        <v>0.34782093299953459</v>
      </c>
      <c r="J78" s="8">
        <f t="shared" si="26"/>
        <v>0.5522309909793004</v>
      </c>
      <c r="K78" s="8">
        <f t="shared" si="26"/>
        <v>9.9948076021165164E-2</v>
      </c>
      <c r="L78" s="8">
        <f t="shared" si="26"/>
        <v>1</v>
      </c>
      <c r="M78" s="25"/>
      <c r="N78" s="25"/>
      <c r="O78" s="25"/>
    </row>
    <row r="79" spans="1:16" x14ac:dyDescent="0.2">
      <c r="A79" s="5" t="s">
        <v>15</v>
      </c>
      <c r="B79" s="5" t="s">
        <v>27</v>
      </c>
      <c r="C79" s="8">
        <f t="shared" ref="C79:L79" si="27">C50/$L50</f>
        <v>0.24507347967164653</v>
      </c>
      <c r="D79" s="8">
        <f t="shared" si="27"/>
        <v>0.51909379957769497</v>
      </c>
      <c r="E79" s="8">
        <f t="shared" si="27"/>
        <v>9.008619004608158E-2</v>
      </c>
      <c r="F79" s="8">
        <f t="shared" si="27"/>
        <v>9.9800236357828809E-2</v>
      </c>
      <c r="G79" s="8">
        <f t="shared" si="27"/>
        <v>3.4271815826334727E-2</v>
      </c>
      <c r="H79" s="8">
        <f t="shared" si="27"/>
        <v>1.1674478520413395E-2</v>
      </c>
      <c r="I79" s="8">
        <f t="shared" si="27"/>
        <v>0.34487371602947531</v>
      </c>
      <c r="J79" s="8">
        <f t="shared" si="27"/>
        <v>0.55336561540402973</v>
      </c>
      <c r="K79" s="8">
        <f t="shared" si="27"/>
        <v>0.10176066856649497</v>
      </c>
      <c r="L79" s="8">
        <f t="shared" si="27"/>
        <v>1</v>
      </c>
      <c r="M79" s="25"/>
      <c r="N79" s="25"/>
      <c r="O79" s="25"/>
      <c r="P79" s="25"/>
    </row>
    <row r="80" spans="1:16" x14ac:dyDescent="0.2">
      <c r="A80" s="5" t="s">
        <v>15</v>
      </c>
      <c r="B80" s="5" t="s">
        <v>28</v>
      </c>
      <c r="C80" s="8">
        <f t="shared" ref="C80:L80" si="28">C51/$L51</f>
        <v>0.25438300176040585</v>
      </c>
      <c r="D80" s="8">
        <f t="shared" si="28"/>
        <v>0.51423527726657425</v>
      </c>
      <c r="E80" s="8">
        <f t="shared" si="28"/>
        <v>9.5711619950977572E-2</v>
      </c>
      <c r="F80" s="8">
        <f t="shared" si="28"/>
        <v>9.404452236300434E-2</v>
      </c>
      <c r="G80" s="8">
        <f t="shared" si="28"/>
        <v>2.9638743373828033E-2</v>
      </c>
      <c r="H80" s="8">
        <f t="shared" si="28"/>
        <v>1.1986835285210004E-2</v>
      </c>
      <c r="I80" s="8">
        <f t="shared" si="28"/>
        <v>0.34842752412341016</v>
      </c>
      <c r="J80" s="8">
        <f t="shared" si="28"/>
        <v>0.54387402064040224</v>
      </c>
      <c r="K80" s="8">
        <f t="shared" si="28"/>
        <v>0.10769845523618757</v>
      </c>
      <c r="L80" s="8">
        <f t="shared" si="28"/>
        <v>1</v>
      </c>
      <c r="M80" s="25"/>
      <c r="N80" s="25"/>
      <c r="O80" s="25"/>
      <c r="P80" s="25"/>
    </row>
    <row r="81" spans="1:23" x14ac:dyDescent="0.2">
      <c r="A81" s="5" t="s">
        <v>15</v>
      </c>
      <c r="B81" s="5" t="s">
        <v>29</v>
      </c>
      <c r="C81" s="8">
        <f t="shared" ref="C81:L81" si="29">C52/$L52</f>
        <v>0.24892296164750843</v>
      </c>
      <c r="D81" s="8">
        <f t="shared" si="29"/>
        <v>0.50108396945648792</v>
      </c>
      <c r="E81" s="8">
        <f t="shared" si="29"/>
        <v>9.4598120767985641E-2</v>
      </c>
      <c r="F81" s="8">
        <f t="shared" si="29"/>
        <v>0.10192705420361291</v>
      </c>
      <c r="G81" s="8">
        <f t="shared" si="29"/>
        <v>3.9863327678622724E-2</v>
      </c>
      <c r="H81" s="8">
        <f t="shared" si="29"/>
        <v>1.36045662457825E-2</v>
      </c>
      <c r="I81" s="8">
        <f t="shared" si="29"/>
        <v>0.35085001585112136</v>
      </c>
      <c r="J81" s="8">
        <f t="shared" si="29"/>
        <v>0.54094729713511069</v>
      </c>
      <c r="K81" s="8">
        <f t="shared" si="29"/>
        <v>0.10820268701376816</v>
      </c>
      <c r="L81" s="8">
        <f t="shared" si="29"/>
        <v>1</v>
      </c>
      <c r="M81" s="25"/>
      <c r="N81" s="25"/>
      <c r="O81" s="25"/>
      <c r="P81" s="25"/>
    </row>
    <row r="82" spans="1:23" x14ac:dyDescent="0.2">
      <c r="A82" s="5" t="s">
        <v>15</v>
      </c>
      <c r="B82" s="5" t="s">
        <v>30</v>
      </c>
      <c r="C82" s="8">
        <f t="shared" ref="C82:L82" si="30">C53/$L53</f>
        <v>0.23824347211106806</v>
      </c>
      <c r="D82" s="8">
        <f t="shared" si="30"/>
        <v>0.51884883429065498</v>
      </c>
      <c r="E82" s="8">
        <f t="shared" si="30"/>
        <v>8.8297075269391997E-2</v>
      </c>
      <c r="F82" s="8">
        <f t="shared" si="30"/>
        <v>0.10290205619315108</v>
      </c>
      <c r="G82" s="8">
        <f t="shared" si="30"/>
        <v>3.8839715177814746E-2</v>
      </c>
      <c r="H82" s="8">
        <f t="shared" si="30"/>
        <v>1.2868846957919167E-2</v>
      </c>
      <c r="I82" s="8">
        <f t="shared" si="30"/>
        <v>0.34114552830421913</v>
      </c>
      <c r="J82" s="8">
        <f t="shared" si="30"/>
        <v>0.55768854946846969</v>
      </c>
      <c r="K82" s="8">
        <f t="shared" si="30"/>
        <v>0.10116592222731118</v>
      </c>
      <c r="L82" s="8">
        <f t="shared" si="30"/>
        <v>1</v>
      </c>
      <c r="M82" s="25"/>
      <c r="N82" s="25"/>
      <c r="O82" s="25"/>
      <c r="P82" s="25"/>
    </row>
    <row r="83" spans="1:23" x14ac:dyDescent="0.2">
      <c r="A83" s="5" t="s">
        <v>15</v>
      </c>
      <c r="B83" s="5" t="s">
        <v>31</v>
      </c>
      <c r="C83" s="8">
        <f t="shared" ref="C83:L83" si="31">C54/$L54</f>
        <v>0.23680005731373571</v>
      </c>
      <c r="D83" s="8">
        <f t="shared" si="31"/>
        <v>0.53214307631043034</v>
      </c>
      <c r="E83" s="8">
        <f t="shared" si="31"/>
        <v>8.9953375031409752E-2</v>
      </c>
      <c r="F83" s="8">
        <f t="shared" si="31"/>
        <v>9.3756586939823944E-2</v>
      </c>
      <c r="G83" s="8">
        <f t="shared" si="31"/>
        <v>3.6394922116080967E-2</v>
      </c>
      <c r="H83" s="8">
        <f t="shared" si="31"/>
        <v>1.0951982288519275E-2</v>
      </c>
      <c r="I83" s="8">
        <f t="shared" si="31"/>
        <v>0.33055664425355963</v>
      </c>
      <c r="J83" s="8">
        <f t="shared" si="31"/>
        <v>0.56853799842651132</v>
      </c>
      <c r="K83" s="8">
        <f t="shared" si="31"/>
        <v>0.10090535731992903</v>
      </c>
      <c r="L83" s="8">
        <f t="shared" si="31"/>
        <v>1</v>
      </c>
      <c r="M83" s="25"/>
      <c r="N83" s="25"/>
      <c r="O83" s="25"/>
      <c r="P83" s="25"/>
    </row>
    <row r="84" spans="1:23" x14ac:dyDescent="0.2">
      <c r="A84" s="5" t="s">
        <v>15</v>
      </c>
      <c r="B84" s="5" t="s">
        <v>32</v>
      </c>
      <c r="C84" s="8">
        <f t="shared" ref="C84:L84" si="32">C55/$L55</f>
        <v>0.24247188464695596</v>
      </c>
      <c r="D84" s="8">
        <f t="shared" si="32"/>
        <v>0.50895410171520794</v>
      </c>
      <c r="E84" s="8">
        <f t="shared" si="32"/>
        <v>9.4838182450084893E-2</v>
      </c>
      <c r="F84" s="8">
        <f t="shared" si="32"/>
        <v>0.10429278184575204</v>
      </c>
      <c r="G84" s="8">
        <f t="shared" si="32"/>
        <v>3.6270192939088813E-2</v>
      </c>
      <c r="H84" s="8">
        <f t="shared" si="32"/>
        <v>1.3172856402910308E-2</v>
      </c>
      <c r="I84" s="8">
        <f t="shared" si="32"/>
        <v>0.34676466649270798</v>
      </c>
      <c r="J84" s="8">
        <f t="shared" si="32"/>
        <v>0.54522429465429678</v>
      </c>
      <c r="K84" s="8">
        <f t="shared" si="32"/>
        <v>0.10801103885299519</v>
      </c>
      <c r="L84" s="8">
        <f t="shared" si="32"/>
        <v>1</v>
      </c>
      <c r="M84" s="25"/>
      <c r="N84" s="25"/>
      <c r="O84" s="25"/>
      <c r="P84" s="25"/>
    </row>
    <row r="85" spans="1:23" x14ac:dyDescent="0.2">
      <c r="A85" s="5" t="s">
        <v>15</v>
      </c>
      <c r="B85" s="5" t="s">
        <v>33</v>
      </c>
      <c r="C85" s="8">
        <f t="shared" ref="C85:L85" si="33">C56/$L56</f>
        <v>0.23313508380692624</v>
      </c>
      <c r="D85" s="8">
        <f t="shared" si="33"/>
        <v>0.51076507163943574</v>
      </c>
      <c r="E85" s="8">
        <f t="shared" si="33"/>
        <v>9.3437960593209982E-2</v>
      </c>
      <c r="F85" s="8">
        <f t="shared" si="33"/>
        <v>0.10706917963014581</v>
      </c>
      <c r="G85" s="8">
        <f t="shared" si="33"/>
        <v>4.2543752374999307E-2</v>
      </c>
      <c r="H85" s="8">
        <f t="shared" si="33"/>
        <v>1.3048951955282983E-2</v>
      </c>
      <c r="I85" s="8">
        <f t="shared" si="33"/>
        <v>0.34020426343707205</v>
      </c>
      <c r="J85" s="8">
        <f t="shared" si="33"/>
        <v>0.55330882401443504</v>
      </c>
      <c r="K85" s="8">
        <f t="shared" si="33"/>
        <v>0.10648691254849295</v>
      </c>
      <c r="L85" s="8">
        <f t="shared" si="33"/>
        <v>1</v>
      </c>
      <c r="M85" s="25"/>
      <c r="N85" s="25"/>
      <c r="O85" s="25"/>
      <c r="P85" s="25"/>
    </row>
    <row r="86" spans="1:23" x14ac:dyDescent="0.2">
      <c r="A86" s="5" t="s">
        <v>15</v>
      </c>
      <c r="B86" s="5" t="s">
        <v>34</v>
      </c>
      <c r="C86" s="8">
        <f t="shared" ref="C86:L86" si="34">C57/$L57</f>
        <v>0.2242162951087627</v>
      </c>
      <c r="D86" s="8">
        <f t="shared" si="34"/>
        <v>0.52097785598293256</v>
      </c>
      <c r="E86" s="8">
        <f t="shared" si="34"/>
        <v>8.875045377594995E-2</v>
      </c>
      <c r="F86" s="8">
        <f t="shared" si="34"/>
        <v>0.1129170429615346</v>
      </c>
      <c r="G86" s="8">
        <f t="shared" si="34"/>
        <v>4.1743678911388846E-2</v>
      </c>
      <c r="H86" s="8">
        <f t="shared" si="34"/>
        <v>1.1394673259431448E-2</v>
      </c>
      <c r="I86" s="8">
        <f t="shared" si="34"/>
        <v>0.33713333807029733</v>
      </c>
      <c r="J86" s="8">
        <f t="shared" si="34"/>
        <v>0.56272153489432142</v>
      </c>
      <c r="K86" s="8">
        <f t="shared" si="34"/>
        <v>0.10014512703538141</v>
      </c>
      <c r="L86" s="8">
        <f t="shared" si="34"/>
        <v>1</v>
      </c>
      <c r="M86" s="25"/>
      <c r="N86" s="25"/>
      <c r="O86" s="25"/>
      <c r="P86" s="25"/>
    </row>
    <row r="87" spans="1:23" x14ac:dyDescent="0.2">
      <c r="A87" s="5" t="s">
        <v>15</v>
      </c>
      <c r="B87" s="5" t="s">
        <v>35</v>
      </c>
      <c r="C87" s="8">
        <f t="shared" ref="C87:L87" si="35">C58/$L58</f>
        <v>0.22485886601413438</v>
      </c>
      <c r="D87" s="8">
        <f t="shared" si="35"/>
        <v>0.53562029671709055</v>
      </c>
      <c r="E87" s="8">
        <f t="shared" si="35"/>
        <v>8.838805237471907E-2</v>
      </c>
      <c r="F87" s="8">
        <f t="shared" si="35"/>
        <v>9.4674398652073569E-2</v>
      </c>
      <c r="G87" s="8">
        <f t="shared" si="35"/>
        <v>4.4527325000588244E-2</v>
      </c>
      <c r="H87" s="8">
        <f t="shared" si="35"/>
        <v>1.193106124139425E-2</v>
      </c>
      <c r="I87" s="8">
        <f t="shared" si="35"/>
        <v>0.31953326466620796</v>
      </c>
      <c r="J87" s="8">
        <f t="shared" si="35"/>
        <v>0.58014762171767875</v>
      </c>
      <c r="K87" s="8">
        <f t="shared" si="35"/>
        <v>0.10031911361611331</v>
      </c>
      <c r="L87" s="8">
        <f t="shared" si="35"/>
        <v>1</v>
      </c>
      <c r="M87" s="25"/>
      <c r="N87" s="25"/>
      <c r="O87" s="25"/>
      <c r="P87" s="25"/>
    </row>
    <row r="88" spans="1:23" x14ac:dyDescent="0.2">
      <c r="A88" s="5" t="s">
        <v>15</v>
      </c>
      <c r="B88" s="5" t="s">
        <v>36</v>
      </c>
      <c r="C88" s="8">
        <f t="shared" ref="C88:L88" si="36">C59/$L59</f>
        <v>0.23226545447397257</v>
      </c>
      <c r="D88" s="8">
        <f t="shared" si="36"/>
        <v>0.5089253058171237</v>
      </c>
      <c r="E88" s="8">
        <f t="shared" si="36"/>
        <v>9.5834534921852801E-2</v>
      </c>
      <c r="F88" s="8">
        <f t="shared" si="36"/>
        <v>0.10931343916735581</v>
      </c>
      <c r="G88" s="8">
        <f t="shared" si="36"/>
        <v>4.0306205843839094E-2</v>
      </c>
      <c r="H88" s="8">
        <f t="shared" si="36"/>
        <v>1.3355059775855894E-2</v>
      </c>
      <c r="I88" s="8">
        <f t="shared" si="36"/>
        <v>0.34157889364132837</v>
      </c>
      <c r="J88" s="8">
        <f t="shared" si="36"/>
        <v>0.54923151166096273</v>
      </c>
      <c r="K88" s="8">
        <f t="shared" si="36"/>
        <v>0.1091895946977087</v>
      </c>
      <c r="L88" s="8">
        <f t="shared" si="36"/>
        <v>1</v>
      </c>
      <c r="M88" s="25"/>
      <c r="N88" s="25"/>
      <c r="O88" s="25"/>
      <c r="P88" s="25"/>
    </row>
    <row r="89" spans="1:23" x14ac:dyDescent="0.2">
      <c r="A89" s="5" t="s">
        <v>15</v>
      </c>
      <c r="B89" s="5" t="s">
        <v>37</v>
      </c>
      <c r="C89" s="8">
        <f t="shared" ref="C89:L89" si="37">C60/$L60</f>
        <v>0.22875870945992952</v>
      </c>
      <c r="D89" s="8">
        <f t="shared" si="37"/>
        <v>0.50264970439358114</v>
      </c>
      <c r="E89" s="8">
        <f t="shared" si="37"/>
        <v>9.5683827108162672E-2</v>
      </c>
      <c r="F89" s="8">
        <f t="shared" si="37"/>
        <v>0.11732269569530325</v>
      </c>
      <c r="G89" s="8">
        <f t="shared" si="37"/>
        <v>4.3462753837467609E-2</v>
      </c>
      <c r="H89" s="8">
        <f t="shared" si="37"/>
        <v>1.2122309505555783E-2</v>
      </c>
      <c r="I89" s="8">
        <f t="shared" si="37"/>
        <v>0.34608140515523278</v>
      </c>
      <c r="J89" s="8">
        <f t="shared" si="37"/>
        <v>0.54611245823104881</v>
      </c>
      <c r="K89" s="8">
        <f t="shared" si="37"/>
        <v>0.10780613661371846</v>
      </c>
      <c r="L89" s="8">
        <f t="shared" si="37"/>
        <v>1</v>
      </c>
      <c r="M89" s="25"/>
      <c r="N89" s="25"/>
      <c r="O89" s="25"/>
      <c r="P89" s="25"/>
    </row>
    <row r="90" spans="1:23" x14ac:dyDescent="0.2">
      <c r="A90" s="5" t="s">
        <v>15</v>
      </c>
      <c r="B90" s="5" t="s">
        <v>38</v>
      </c>
      <c r="C90" s="8">
        <f t="shared" ref="C90:L90" si="38">C61/$L61</f>
        <v>0.21949920443472432</v>
      </c>
      <c r="D90" s="8">
        <f t="shared" si="38"/>
        <v>0.5296982345666289</v>
      </c>
      <c r="E90" s="8">
        <f t="shared" si="38"/>
        <v>8.773370248062308E-2</v>
      </c>
      <c r="F90" s="8">
        <f t="shared" si="38"/>
        <v>0.10566659001058992</v>
      </c>
      <c r="G90" s="8">
        <f t="shared" si="38"/>
        <v>4.5401720284871806E-2</v>
      </c>
      <c r="H90" s="8">
        <f t="shared" si="38"/>
        <v>1.2000548222561924E-2</v>
      </c>
      <c r="I90" s="8">
        <f t="shared" si="38"/>
        <v>0.32516579444531424</v>
      </c>
      <c r="J90" s="8">
        <f t="shared" si="38"/>
        <v>0.57509995485150067</v>
      </c>
      <c r="K90" s="8">
        <f t="shared" si="38"/>
        <v>9.9734250703184993E-2</v>
      </c>
      <c r="L90" s="8">
        <f t="shared" si="38"/>
        <v>1</v>
      </c>
      <c r="M90" s="25"/>
      <c r="N90" s="25"/>
      <c r="O90" s="25"/>
      <c r="P90" s="25"/>
    </row>
    <row r="91" spans="1:23" x14ac:dyDescent="0.2">
      <c r="A91" s="5" t="s">
        <v>15</v>
      </c>
      <c r="B91" s="5" t="s">
        <v>39</v>
      </c>
      <c r="C91" s="8">
        <f t="shared" ref="C91:L91" si="39">C62/$L62</f>
        <v>0.21663993870051804</v>
      </c>
      <c r="D91" s="8">
        <f t="shared" si="39"/>
        <v>0.52653682896557641</v>
      </c>
      <c r="E91" s="8">
        <f t="shared" si="39"/>
        <v>8.9239876231837628E-2</v>
      </c>
      <c r="F91" s="8">
        <f t="shared" si="39"/>
        <v>0.10722405001086284</v>
      </c>
      <c r="G91" s="8">
        <f t="shared" si="39"/>
        <v>4.6955044733299721E-2</v>
      </c>
      <c r="H91" s="8">
        <f t="shared" si="39"/>
        <v>1.3404261357905406E-2</v>
      </c>
      <c r="I91" s="8">
        <f t="shared" si="39"/>
        <v>0.32386398871138089</v>
      </c>
      <c r="J91" s="8">
        <f t="shared" si="39"/>
        <v>0.57349187369887611</v>
      </c>
      <c r="K91" s="8">
        <f t="shared" si="39"/>
        <v>0.10264413758974304</v>
      </c>
      <c r="L91" s="8">
        <f t="shared" si="39"/>
        <v>1</v>
      </c>
      <c r="M91" s="25"/>
      <c r="N91" s="25"/>
      <c r="O91" s="25"/>
      <c r="P91" s="25"/>
    </row>
    <row r="92" spans="1:23" x14ac:dyDescent="0.2">
      <c r="A92" s="5" t="s">
        <v>15</v>
      </c>
      <c r="B92" s="5" t="s">
        <v>40</v>
      </c>
      <c r="C92" s="8">
        <f t="shared" ref="C92:L92" si="40">C63/$L63</f>
        <v>0.22912722641795449</v>
      </c>
      <c r="D92" s="8">
        <f t="shared" si="40"/>
        <v>0.50561698389058518</v>
      </c>
      <c r="E92" s="8">
        <f t="shared" si="40"/>
        <v>9.4143290540334393E-2</v>
      </c>
      <c r="F92" s="8">
        <f t="shared" si="40"/>
        <v>0.11779574535729161</v>
      </c>
      <c r="G92" s="8">
        <f t="shared" si="40"/>
        <v>4.0353673216958055E-2</v>
      </c>
      <c r="H92" s="8">
        <f t="shared" si="40"/>
        <v>1.2963080576876323E-2</v>
      </c>
      <c r="I92" s="8">
        <f t="shared" si="40"/>
        <v>0.34692297177524606</v>
      </c>
      <c r="J92" s="8">
        <f t="shared" si="40"/>
        <v>0.54597065710754322</v>
      </c>
      <c r="K92" s="8">
        <f t="shared" si="40"/>
        <v>0.10710637111721072</v>
      </c>
      <c r="L92" s="8">
        <f t="shared" si="40"/>
        <v>1</v>
      </c>
      <c r="M92" s="25"/>
      <c r="N92" s="25"/>
      <c r="O92" s="25"/>
      <c r="P92" s="25"/>
    </row>
    <row r="93" spans="1:23" x14ac:dyDescent="0.2">
      <c r="A93" s="5" t="s">
        <v>15</v>
      </c>
      <c r="B93" s="5" t="s">
        <v>41</v>
      </c>
      <c r="C93" s="8">
        <f t="shared" ref="C93:L93" si="41">C64/$L64</f>
        <v>0.22134848885547326</v>
      </c>
      <c r="D93" s="8">
        <f t="shared" si="41"/>
        <v>0.49862063177232568</v>
      </c>
      <c r="E93" s="8">
        <f t="shared" si="41"/>
        <v>9.7479777352969338E-2</v>
      </c>
      <c r="F93" s="8">
        <f t="shared" si="41"/>
        <v>0.11728674310010793</v>
      </c>
      <c r="G93" s="8">
        <f t="shared" si="41"/>
        <v>5.0985859085015996E-2</v>
      </c>
      <c r="H93" s="8">
        <f t="shared" si="41"/>
        <v>1.427849983410788E-2</v>
      </c>
      <c r="I93" s="8">
        <f t="shared" si="41"/>
        <v>0.33863523195558121</v>
      </c>
      <c r="J93" s="8">
        <f t="shared" si="41"/>
        <v>0.5496064908573417</v>
      </c>
      <c r="K93" s="8">
        <f t="shared" si="41"/>
        <v>0.11175827718707722</v>
      </c>
      <c r="L93" s="8">
        <f t="shared" si="41"/>
        <v>1</v>
      </c>
      <c r="M93" s="25"/>
      <c r="N93" s="25"/>
      <c r="O93" s="25"/>
      <c r="P93" s="25"/>
    </row>
    <row r="94" spans="1:23" x14ac:dyDescent="0.2">
      <c r="A94" s="5" t="s">
        <v>15</v>
      </c>
      <c r="B94" s="5" t="s">
        <v>42</v>
      </c>
      <c r="C94" s="8">
        <f t="shared" ref="C94:L94" si="42">C65/$L65</f>
        <v>0.20828092701647533</v>
      </c>
      <c r="D94" s="8">
        <f t="shared" si="42"/>
        <v>0.52614213723270431</v>
      </c>
      <c r="E94" s="8">
        <f t="shared" si="42"/>
        <v>8.8105314492491427E-2</v>
      </c>
      <c r="F94" s="8">
        <f t="shared" si="42"/>
        <v>0.11338321672138504</v>
      </c>
      <c r="G94" s="8">
        <f t="shared" si="42"/>
        <v>5.166586330934695E-2</v>
      </c>
      <c r="H94" s="8">
        <f t="shared" si="42"/>
        <v>1.2422541227596817E-2</v>
      </c>
      <c r="I94" s="8">
        <f t="shared" si="42"/>
        <v>0.3216641437378604</v>
      </c>
      <c r="J94" s="8">
        <f t="shared" si="42"/>
        <v>0.57780800054205128</v>
      </c>
      <c r="K94" s="8">
        <f t="shared" si="42"/>
        <v>0.10052785572008824</v>
      </c>
      <c r="L94" s="8">
        <f t="shared" si="42"/>
        <v>1</v>
      </c>
    </row>
    <row r="95" spans="1:23" x14ac:dyDescent="0.2">
      <c r="A95" s="10" t="s">
        <v>15</v>
      </c>
      <c r="B95" s="10" t="s">
        <v>43</v>
      </c>
      <c r="C95" s="20">
        <f t="shared" ref="C95:L95" si="43">C66/$L66</f>
        <v>0.19776887960967895</v>
      </c>
      <c r="D95" s="20">
        <f t="shared" si="43"/>
        <v>0.54137339577700727</v>
      </c>
      <c r="E95" s="20">
        <f t="shared" si="43"/>
        <v>8.6363564411589669E-2</v>
      </c>
      <c r="F95" s="20">
        <f t="shared" si="43"/>
        <v>0.11260997812266153</v>
      </c>
      <c r="G95" s="20">
        <f t="shared" si="43"/>
        <v>4.8561256669428336E-2</v>
      </c>
      <c r="H95" s="20">
        <f t="shared" si="43"/>
        <v>1.3322925409634248E-2</v>
      </c>
      <c r="I95" s="20">
        <f t="shared" si="43"/>
        <v>0.31037885773234047</v>
      </c>
      <c r="J95" s="20">
        <f t="shared" si="43"/>
        <v>0.58993465244643561</v>
      </c>
      <c r="K95" s="20">
        <f t="shared" si="43"/>
        <v>9.9686489821223911E-2</v>
      </c>
      <c r="L95" s="20">
        <f t="shared" si="43"/>
        <v>1</v>
      </c>
      <c r="W95" s="25"/>
    </row>
    <row r="96" spans="1:23" ht="15.75" x14ac:dyDescent="0.25">
      <c r="A96" s="11"/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3"/>
    </row>
    <row r="97" spans="1:15" ht="15.75" x14ac:dyDescent="0.25">
      <c r="A97" s="2" t="s">
        <v>2</v>
      </c>
      <c r="B97" s="2" t="s">
        <v>3</v>
      </c>
      <c r="C97" s="3" t="s">
        <v>4</v>
      </c>
      <c r="D97" s="3" t="s">
        <v>5</v>
      </c>
      <c r="E97" s="3" t="s">
        <v>6</v>
      </c>
      <c r="F97" s="3" t="s">
        <v>7</v>
      </c>
      <c r="G97" s="3" t="s">
        <v>8</v>
      </c>
      <c r="H97" s="3" t="s">
        <v>9</v>
      </c>
      <c r="I97" s="4" t="s">
        <v>10</v>
      </c>
      <c r="J97" s="4" t="s">
        <v>11</v>
      </c>
      <c r="K97" s="4" t="s">
        <v>12</v>
      </c>
      <c r="L97" s="4" t="s">
        <v>13</v>
      </c>
    </row>
    <row r="98" spans="1:15" x14ac:dyDescent="0.2">
      <c r="A98" s="6" t="s">
        <v>16</v>
      </c>
      <c r="B98" s="6" t="s">
        <v>21</v>
      </c>
      <c r="C98" s="22">
        <f>C44/C40-1</f>
        <v>-2.0727922205213578E-2</v>
      </c>
      <c r="D98" s="22">
        <f t="shared" ref="D98:L98" si="44">D44/D40-1</f>
        <v>-3.7880372998449485E-2</v>
      </c>
      <c r="E98" s="22">
        <f t="shared" si="44"/>
        <v>-3.7867733011645255E-2</v>
      </c>
      <c r="F98" s="22">
        <f t="shared" si="44"/>
        <v>-4.7413102910490723E-2</v>
      </c>
      <c r="G98" s="22">
        <f t="shared" si="44"/>
        <v>9.6091778215715129E-2</v>
      </c>
      <c r="H98" s="22">
        <f t="shared" si="44"/>
        <v>-2.7917194945464741E-2</v>
      </c>
      <c r="I98" s="22">
        <f t="shared" si="44"/>
        <v>-2.8079747755098139E-2</v>
      </c>
      <c r="J98" s="22">
        <f t="shared" si="44"/>
        <v>-3.1431599324644788E-2</v>
      </c>
      <c r="K98" s="22">
        <f t="shared" si="44"/>
        <v>-3.6634318658222864E-2</v>
      </c>
      <c r="L98" s="22">
        <f t="shared" si="44"/>
        <v>-3.0730860492200307E-2</v>
      </c>
    </row>
    <row r="99" spans="1:15" x14ac:dyDescent="0.2">
      <c r="A99" s="6" t="s">
        <v>16</v>
      </c>
      <c r="B99" s="6" t="s">
        <v>22</v>
      </c>
      <c r="C99" s="8">
        <f t="shared" ref="C99:L99" si="45">C45/C41-1</f>
        <v>-6.0525788338497866E-2</v>
      </c>
      <c r="D99" s="8">
        <f t="shared" si="45"/>
        <v>1.5821633829387061E-3</v>
      </c>
      <c r="E99" s="8">
        <f t="shared" si="45"/>
        <v>1.5196168264262067E-2</v>
      </c>
      <c r="F99" s="8">
        <f t="shared" si="45"/>
        <v>-1.7945013738256965E-2</v>
      </c>
      <c r="G99" s="8">
        <f t="shared" si="45"/>
        <v>-8.559129483777439E-2</v>
      </c>
      <c r="H99" s="8">
        <f t="shared" si="45"/>
        <v>7.4258292334929754E-2</v>
      </c>
      <c r="I99" s="8">
        <f t="shared" si="45"/>
        <v>-4.9334407380154821E-2</v>
      </c>
      <c r="J99" s="8">
        <f t="shared" si="45"/>
        <v>-3.1828485946997498E-3</v>
      </c>
      <c r="K99" s="8">
        <f t="shared" si="45"/>
        <v>2.1545705605505505E-2</v>
      </c>
      <c r="L99" s="8">
        <f t="shared" si="45"/>
        <v>-1.7540000328414962E-2</v>
      </c>
      <c r="M99" s="16"/>
      <c r="N99" s="16"/>
      <c r="O99" s="16"/>
    </row>
    <row r="100" spans="1:15" x14ac:dyDescent="0.2">
      <c r="A100" s="6" t="s">
        <v>16</v>
      </c>
      <c r="B100" s="6" t="s">
        <v>23</v>
      </c>
      <c r="C100" s="8">
        <f t="shared" ref="C100:L100" si="46">C46/C42-1</f>
        <v>-1.7418111501117606E-2</v>
      </c>
      <c r="D100" s="8">
        <f t="shared" si="46"/>
        <v>-2.5034403994628196E-4</v>
      </c>
      <c r="E100" s="8">
        <f t="shared" si="46"/>
        <v>-2.7067220169607609E-4</v>
      </c>
      <c r="F100" s="8">
        <f t="shared" si="46"/>
        <v>-0.10981716901433258</v>
      </c>
      <c r="G100" s="8">
        <f t="shared" si="46"/>
        <v>6.7540744197883251E-2</v>
      </c>
      <c r="H100" s="8">
        <f t="shared" si="46"/>
        <v>-2.8706063328616027E-2</v>
      </c>
      <c r="I100" s="8">
        <f t="shared" si="46"/>
        <v>-4.219462058797796E-2</v>
      </c>
      <c r="J100" s="8">
        <f t="shared" si="46"/>
        <v>3.0048369424444665E-3</v>
      </c>
      <c r="K100" s="8">
        <f t="shared" si="46"/>
        <v>-3.6028231769265062E-3</v>
      </c>
      <c r="L100" s="8">
        <f t="shared" si="46"/>
        <v>-1.3926091506672456E-2</v>
      </c>
      <c r="M100" s="16"/>
      <c r="N100" s="16"/>
      <c r="O100" s="16"/>
    </row>
    <row r="101" spans="1:15" x14ac:dyDescent="0.2">
      <c r="A101" s="5" t="s">
        <v>16</v>
      </c>
      <c r="B101" s="5" t="s">
        <v>24</v>
      </c>
      <c r="C101" s="8">
        <f t="shared" ref="C101:L101" si="47">C47/C43-1</f>
        <v>-2.7921884437071443E-2</v>
      </c>
      <c r="D101" s="8">
        <f t="shared" si="47"/>
        <v>1.355230691296283E-2</v>
      </c>
      <c r="E101" s="8">
        <f t="shared" si="47"/>
        <v>1.9540853649517853E-3</v>
      </c>
      <c r="F101" s="8">
        <f t="shared" si="47"/>
        <v>0.12104321427178877</v>
      </c>
      <c r="G101" s="8">
        <f t="shared" si="47"/>
        <v>0.20458246213237352</v>
      </c>
      <c r="H101" s="8">
        <f t="shared" si="47"/>
        <v>-5.4176011346829256E-2</v>
      </c>
      <c r="I101" s="8">
        <f t="shared" si="47"/>
        <v>8.1493916338968297E-3</v>
      </c>
      <c r="J101" s="8">
        <f t="shared" si="47"/>
        <v>2.1474161377216916E-2</v>
      </c>
      <c r="K101" s="8">
        <f t="shared" si="47"/>
        <v>-4.4466368173631254E-3</v>
      </c>
      <c r="L101" s="8">
        <f t="shared" si="47"/>
        <v>1.390547890083349E-2</v>
      </c>
      <c r="M101" s="16"/>
      <c r="N101" s="16"/>
      <c r="O101" s="16"/>
    </row>
    <row r="102" spans="1:15" x14ac:dyDescent="0.2">
      <c r="A102" s="6" t="s">
        <v>16</v>
      </c>
      <c r="B102" s="5" t="s">
        <v>25</v>
      </c>
      <c r="C102" s="8">
        <f t="shared" ref="C102:L102" si="48">C48/C44-1</f>
        <v>-3.0640232998523587E-2</v>
      </c>
      <c r="D102" s="8">
        <f t="shared" si="48"/>
        <v>4.2113426705337353E-2</v>
      </c>
      <c r="E102" s="8">
        <f t="shared" si="48"/>
        <v>1.2020940781454215E-3</v>
      </c>
      <c r="F102" s="8">
        <f t="shared" si="48"/>
        <v>-6.4285193458090029E-2</v>
      </c>
      <c r="G102" s="8">
        <f t="shared" si="48"/>
        <v>5.8010810557071357E-2</v>
      </c>
      <c r="H102" s="8">
        <f t="shared" si="48"/>
        <v>-5.678705374621118E-3</v>
      </c>
      <c r="I102" s="8">
        <f t="shared" si="48"/>
        <v>-3.9725109732546393E-2</v>
      </c>
      <c r="J102" s="8">
        <f t="shared" si="48"/>
        <v>4.2979400776862908E-2</v>
      </c>
      <c r="K102" s="8">
        <f t="shared" si="48"/>
        <v>3.4147013809371352E-4</v>
      </c>
      <c r="L102" s="8">
        <f t="shared" si="48"/>
        <v>7.575401493643108E-3</v>
      </c>
      <c r="M102" s="16"/>
      <c r="N102" s="16"/>
      <c r="O102" s="16"/>
    </row>
    <row r="103" spans="1:15" x14ac:dyDescent="0.2">
      <c r="A103" s="5" t="s">
        <v>16</v>
      </c>
      <c r="B103" s="5" t="s">
        <v>26</v>
      </c>
      <c r="C103" s="8">
        <f t="shared" ref="C103:L103" si="49">C49/C45-1</f>
        <v>-3.0929579612685276E-2</v>
      </c>
      <c r="D103" s="8">
        <f t="shared" si="49"/>
        <v>-1.8170547781753976E-3</v>
      </c>
      <c r="E103" s="8">
        <f t="shared" si="49"/>
        <v>1.7421016599484807E-2</v>
      </c>
      <c r="F103" s="8">
        <f t="shared" si="49"/>
        <v>8.9545739857849638E-2</v>
      </c>
      <c r="G103" s="8">
        <f t="shared" si="49"/>
        <v>0.2992894859556583</v>
      </c>
      <c r="H103" s="8">
        <f t="shared" si="49"/>
        <v>8.3717851845572788E-3</v>
      </c>
      <c r="I103" s="8">
        <f t="shared" si="49"/>
        <v>1.7800960494993578E-3</v>
      </c>
      <c r="J103" s="8">
        <f t="shared" si="49"/>
        <v>1.3281130866298563E-2</v>
      </c>
      <c r="K103" s="8">
        <f t="shared" si="49"/>
        <v>1.6397969503720411E-2</v>
      </c>
      <c r="L103" s="8">
        <f t="shared" si="49"/>
        <v>9.5591927427043366E-3</v>
      </c>
      <c r="M103" s="16"/>
      <c r="N103" s="16"/>
      <c r="O103" s="16"/>
    </row>
    <row r="104" spans="1:15" x14ac:dyDescent="0.2">
      <c r="A104" s="5" t="s">
        <v>16</v>
      </c>
      <c r="B104" s="5" t="s">
        <v>27</v>
      </c>
      <c r="C104" s="8">
        <f t="shared" ref="C104:L104" si="50">C50/C46-1</f>
        <v>-5.7637187763423969E-2</v>
      </c>
      <c r="D104" s="8">
        <f t="shared" si="50"/>
        <v>4.2349085930803998E-3</v>
      </c>
      <c r="E104" s="8">
        <f t="shared" si="50"/>
        <v>2.5183053111411668E-2</v>
      </c>
      <c r="F104" s="8">
        <f t="shared" si="50"/>
        <v>0.15609720385475745</v>
      </c>
      <c r="G104" s="8">
        <f t="shared" si="50"/>
        <v>0.23100458918087607</v>
      </c>
      <c r="H104" s="8">
        <f t="shared" si="50"/>
        <v>3.0190532150824234E-2</v>
      </c>
      <c r="I104" s="8">
        <f t="shared" si="50"/>
        <v>-4.3713299065860634E-3</v>
      </c>
      <c r="J104" s="8">
        <f t="shared" si="50"/>
        <v>1.5824522130773122E-2</v>
      </c>
      <c r="K104" s="8">
        <f t="shared" si="50"/>
        <v>2.5755062021176611E-2</v>
      </c>
      <c r="L104" s="8">
        <f t="shared" si="50"/>
        <v>9.7554543965354679E-3</v>
      </c>
      <c r="M104" s="16"/>
      <c r="N104" s="16"/>
      <c r="O104" s="16"/>
    </row>
    <row r="105" spans="1:15" x14ac:dyDescent="0.2">
      <c r="A105" s="5" t="s">
        <v>16</v>
      </c>
      <c r="B105" s="5" t="s">
        <v>28</v>
      </c>
      <c r="C105" s="8">
        <f t="shared" ref="C105:L105" si="51">C51/C47-1</f>
        <v>-2.8318163551656284E-2</v>
      </c>
      <c r="D105" s="8">
        <f t="shared" si="51"/>
        <v>8.1900674619768132E-3</v>
      </c>
      <c r="E105" s="8">
        <f t="shared" si="51"/>
        <v>2.6253763214255654E-2</v>
      </c>
      <c r="F105" s="8">
        <f t="shared" si="51"/>
        <v>-2.5106923828291383E-2</v>
      </c>
      <c r="G105" s="8">
        <f t="shared" si="51"/>
        <v>0.13013711499445968</v>
      </c>
      <c r="H105" s="8">
        <f t="shared" si="51"/>
        <v>5.7830655612272741E-2</v>
      </c>
      <c r="I105" s="8">
        <f t="shared" si="51"/>
        <v>-2.7453499971222262E-2</v>
      </c>
      <c r="J105" s="8">
        <f t="shared" si="51"/>
        <v>1.4153624418190125E-2</v>
      </c>
      <c r="K105" s="8">
        <f t="shared" si="51"/>
        <v>2.9674726040763266E-2</v>
      </c>
      <c r="L105" s="8">
        <f t="shared" si="51"/>
        <v>8.5933659338643942E-4</v>
      </c>
      <c r="M105" s="16"/>
      <c r="N105" s="16"/>
      <c r="O105" s="16"/>
    </row>
    <row r="106" spans="1:15" x14ac:dyDescent="0.2">
      <c r="A106" s="5" t="s">
        <v>16</v>
      </c>
      <c r="B106" s="5" t="s">
        <v>29</v>
      </c>
      <c r="C106" s="8">
        <f t="shared" ref="C106:L106" si="52">C52/C48-1</f>
        <v>-5.9704742355368601E-2</v>
      </c>
      <c r="D106" s="8">
        <f t="shared" si="52"/>
        <v>-2.4443896484746319E-2</v>
      </c>
      <c r="E106" s="8">
        <f t="shared" si="52"/>
        <v>2.8637878265333594E-2</v>
      </c>
      <c r="F106" s="8">
        <f t="shared" si="52"/>
        <v>7.8303591690299434E-2</v>
      </c>
      <c r="G106" s="8">
        <f t="shared" si="52"/>
        <v>0.32689024937770728</v>
      </c>
      <c r="H106" s="8">
        <f t="shared" si="52"/>
        <v>4.1970545104418333E-2</v>
      </c>
      <c r="I106" s="8">
        <f t="shared" si="52"/>
        <v>-2.3392567666599251E-2</v>
      </c>
      <c r="J106" s="8">
        <f t="shared" si="52"/>
        <v>-5.029943973987594E-3</v>
      </c>
      <c r="K106" s="8">
        <f t="shared" si="52"/>
        <v>3.0295441161768188E-2</v>
      </c>
      <c r="L106" s="8">
        <f t="shared" si="52"/>
        <v>-7.8940898927735148E-3</v>
      </c>
      <c r="M106" s="16"/>
      <c r="N106" s="16"/>
      <c r="O106" s="16"/>
    </row>
    <row r="107" spans="1:15" x14ac:dyDescent="0.2">
      <c r="A107" s="5" t="s">
        <v>16</v>
      </c>
      <c r="B107" s="5" t="s">
        <v>30</v>
      </c>
      <c r="C107" s="8">
        <f t="shared" ref="C107:L107" si="53">C53/C49-1</f>
        <v>-2.4261581542362021E-2</v>
      </c>
      <c r="D107" s="8">
        <f t="shared" si="53"/>
        <v>7.9961086100648338E-3</v>
      </c>
      <c r="E107" s="8">
        <f t="shared" si="53"/>
        <v>-1.1160476303702094E-3</v>
      </c>
      <c r="F107" s="8">
        <f t="shared" si="53"/>
        <v>5.7606128662688327E-3</v>
      </c>
      <c r="G107" s="8">
        <f t="shared" si="53"/>
        <v>9.8126133259622383E-2</v>
      </c>
      <c r="H107" s="8">
        <f t="shared" si="53"/>
        <v>0.15239635248054184</v>
      </c>
      <c r="I107" s="8">
        <f t="shared" si="53"/>
        <v>-1.5396277137058156E-2</v>
      </c>
      <c r="J107" s="8">
        <f t="shared" si="53"/>
        <v>1.3791063106651125E-2</v>
      </c>
      <c r="K107" s="8">
        <f t="shared" si="53"/>
        <v>1.6102015296092898E-2</v>
      </c>
      <c r="L107" s="8">
        <f t="shared" si="53"/>
        <v>3.8700704164209565E-3</v>
      </c>
      <c r="M107" s="16"/>
      <c r="N107" s="16"/>
      <c r="O107" s="16"/>
    </row>
    <row r="108" spans="1:15" x14ac:dyDescent="0.2">
      <c r="A108" s="5" t="s">
        <v>16</v>
      </c>
      <c r="B108" s="5" t="s">
        <v>31</v>
      </c>
      <c r="C108" s="8">
        <f t="shared" ref="C108:L108" si="54">C54/C50-1</f>
        <v>-3.3519691775154792E-2</v>
      </c>
      <c r="D108" s="8">
        <f t="shared" si="54"/>
        <v>2.5392409766434865E-2</v>
      </c>
      <c r="E108" s="8">
        <f t="shared" si="54"/>
        <v>-1.2270621887706668E-3</v>
      </c>
      <c r="F108" s="8">
        <f t="shared" si="54"/>
        <v>-6.0324847460443198E-2</v>
      </c>
      <c r="G108" s="8">
        <f t="shared" si="54"/>
        <v>6.2211998610795183E-2</v>
      </c>
      <c r="H108" s="8">
        <f t="shared" si="54"/>
        <v>-6.1654520460063811E-2</v>
      </c>
      <c r="I108" s="8">
        <f t="shared" si="54"/>
        <v>-4.1276620612177406E-2</v>
      </c>
      <c r="J108" s="8">
        <f t="shared" si="54"/>
        <v>2.7672772211351226E-2</v>
      </c>
      <c r="K108" s="8">
        <f t="shared" si="54"/>
        <v>-8.1595939180645338E-3</v>
      </c>
      <c r="L108" s="8">
        <f t="shared" si="54"/>
        <v>2.4761335667600193E-4</v>
      </c>
      <c r="M108" s="16"/>
      <c r="N108" s="16"/>
      <c r="O108" s="16"/>
    </row>
    <row r="109" spans="1:15" x14ac:dyDescent="0.2">
      <c r="A109" s="5" t="s">
        <v>16</v>
      </c>
      <c r="B109" s="5" t="s">
        <v>32</v>
      </c>
      <c r="C109" s="8">
        <f t="shared" ref="C109:L109" si="55">C55/C51-1</f>
        <v>-4.2259959226918609E-2</v>
      </c>
      <c r="D109" s="8">
        <f t="shared" si="55"/>
        <v>-5.531350816182723E-3</v>
      </c>
      <c r="E109" s="8">
        <f t="shared" si="55"/>
        <v>-4.3816333860061674E-3</v>
      </c>
      <c r="F109" s="8">
        <f t="shared" si="55"/>
        <v>0.11428193814947485</v>
      </c>
      <c r="G109" s="8">
        <f t="shared" si="55"/>
        <v>0.22960161139558632</v>
      </c>
      <c r="H109" s="8">
        <f t="shared" si="55"/>
        <v>0.10420513964385925</v>
      </c>
      <c r="I109" s="8">
        <f t="shared" si="55"/>
        <v>-7.5338319978079937E-6</v>
      </c>
      <c r="J109" s="8">
        <f t="shared" si="55"/>
        <v>7.2823620313562376E-3</v>
      </c>
      <c r="K109" s="8">
        <f t="shared" si="55"/>
        <v>7.7040716466889592E-3</v>
      </c>
      <c r="L109" s="8">
        <f t="shared" si="55"/>
        <v>4.7877791386998769E-3</v>
      </c>
      <c r="M109" s="16"/>
      <c r="N109" s="16"/>
      <c r="O109" s="16"/>
    </row>
    <row r="110" spans="1:15" x14ac:dyDescent="0.2">
      <c r="A110" s="5" t="s">
        <v>16</v>
      </c>
      <c r="B110" s="5" t="s">
        <v>33</v>
      </c>
      <c r="C110" s="8">
        <f t="shared" ref="C110:L110" si="56">C56/C52-1</f>
        <v>-4.5073786708276664E-2</v>
      </c>
      <c r="D110" s="8">
        <f t="shared" si="56"/>
        <v>3.9292568936245331E-2</v>
      </c>
      <c r="E110" s="8">
        <f t="shared" si="56"/>
        <v>7.0893012948665124E-3</v>
      </c>
      <c r="F110" s="8">
        <f t="shared" si="56"/>
        <v>7.1031250386379918E-2</v>
      </c>
      <c r="G110" s="8">
        <f t="shared" si="56"/>
        <v>8.815154535550751E-2</v>
      </c>
      <c r="H110" s="8">
        <f t="shared" si="56"/>
        <v>-2.2046798174423787E-2</v>
      </c>
      <c r="I110" s="8">
        <f t="shared" si="56"/>
        <v>-1.1343577574464692E-2</v>
      </c>
      <c r="J110" s="8">
        <f t="shared" si="56"/>
        <v>4.289307012621002E-2</v>
      </c>
      <c r="K110" s="8">
        <f t="shared" si="56"/>
        <v>3.4259542347028216E-3</v>
      </c>
      <c r="L110" s="8">
        <f t="shared" si="56"/>
        <v>1.9593693432571779E-2</v>
      </c>
      <c r="M110" s="16"/>
      <c r="N110" s="16"/>
      <c r="O110" s="16"/>
    </row>
    <row r="111" spans="1:15" x14ac:dyDescent="0.2">
      <c r="A111" s="5" t="s">
        <v>16</v>
      </c>
      <c r="B111" s="5" t="s">
        <v>34</v>
      </c>
      <c r="C111" s="8">
        <f t="shared" ref="C111:L111" si="57">C57/C53-1</f>
        <v>-4.9441426926471133E-2</v>
      </c>
      <c r="D111" s="8">
        <f t="shared" si="57"/>
        <v>1.4170887218632355E-2</v>
      </c>
      <c r="E111" s="8">
        <f t="shared" si="57"/>
        <v>1.521256589883202E-2</v>
      </c>
      <c r="F111" s="8">
        <f t="shared" si="57"/>
        <v>0.10832764060657873</v>
      </c>
      <c r="G111" s="8">
        <f t="shared" si="57"/>
        <v>8.554393562407081E-2</v>
      </c>
      <c r="H111" s="8">
        <f t="shared" si="57"/>
        <v>-0.10567584468132452</v>
      </c>
      <c r="I111" s="8">
        <f t="shared" si="57"/>
        <v>-1.8524653078697551E-3</v>
      </c>
      <c r="J111" s="8">
        <f t="shared" si="57"/>
        <v>1.9141598692055561E-2</v>
      </c>
      <c r="K111" s="8">
        <f t="shared" si="57"/>
        <v>-1.6508717338148404E-4</v>
      </c>
      <c r="L111" s="8">
        <f t="shared" si="57"/>
        <v>1.0026388956818399E-2</v>
      </c>
      <c r="N111" s="16"/>
      <c r="O111" s="16"/>
    </row>
    <row r="112" spans="1:15" x14ac:dyDescent="0.2">
      <c r="A112" s="5" t="s">
        <v>16</v>
      </c>
      <c r="B112" s="5" t="s">
        <v>35</v>
      </c>
      <c r="C112" s="8">
        <f t="shared" ref="C112:L112" si="58">C58/C54-1</f>
        <v>-5.1624239210852241E-2</v>
      </c>
      <c r="D112" s="8">
        <f t="shared" si="58"/>
        <v>5.2656485123556696E-3</v>
      </c>
      <c r="E112" s="8">
        <f t="shared" si="58"/>
        <v>-1.8640040788029943E-2</v>
      </c>
      <c r="F112" s="8">
        <f t="shared" si="58"/>
        <v>8.5164782814319828E-3</v>
      </c>
      <c r="G112" s="8">
        <f t="shared" si="58"/>
        <v>0.22190669288220244</v>
      </c>
      <c r="H112" s="8">
        <f t="shared" si="58"/>
        <v>8.8024248859621679E-2</v>
      </c>
      <c r="I112" s="8">
        <f t="shared" si="58"/>
        <v>-3.4566380879426428E-2</v>
      </c>
      <c r="J112" s="8">
        <f t="shared" si="58"/>
        <v>1.913391054375646E-2</v>
      </c>
      <c r="K112" s="8">
        <f t="shared" si="58"/>
        <v>-7.0630002614825438E-3</v>
      </c>
      <c r="L112" s="8">
        <f t="shared" si="58"/>
        <v>-1.2604862300100717E-3</v>
      </c>
    </row>
    <row r="113" spans="1:13" x14ac:dyDescent="0.2">
      <c r="A113" s="5" t="s">
        <v>16</v>
      </c>
      <c r="B113" s="5" t="s">
        <v>36</v>
      </c>
      <c r="C113" s="8">
        <f t="shared" ref="C113:L113" si="59">C59/C55-1</f>
        <v>-5.4449217725318411E-2</v>
      </c>
      <c r="D113" s="8">
        <f t="shared" si="59"/>
        <v>-1.2954772003627602E-2</v>
      </c>
      <c r="E113" s="8">
        <f t="shared" si="59"/>
        <v>-2.5286211824532279E-3</v>
      </c>
      <c r="F113" s="8">
        <f t="shared" si="59"/>
        <v>3.4620149139652279E-2</v>
      </c>
      <c r="G113" s="8">
        <f t="shared" si="59"/>
        <v>9.6942033248915038E-2</v>
      </c>
      <c r="H113" s="8">
        <f t="shared" si="59"/>
        <v>7.5439083598127787E-4</v>
      </c>
      <c r="I113" s="8">
        <f t="shared" si="59"/>
        <v>-2.7660755851325991E-2</v>
      </c>
      <c r="J113" s="8">
        <f t="shared" si="59"/>
        <v>-5.6440590200351748E-3</v>
      </c>
      <c r="K113" s="8">
        <f t="shared" si="59"/>
        <v>-2.1282302006876419E-3</v>
      </c>
      <c r="L113" s="8">
        <f t="shared" si="59"/>
        <v>-1.2898923230801662E-2</v>
      </c>
    </row>
    <row r="114" spans="1:13" x14ac:dyDescent="0.2">
      <c r="A114" s="5" t="s">
        <v>16</v>
      </c>
      <c r="B114" s="5" t="s">
        <v>37</v>
      </c>
      <c r="C114" s="8">
        <f t="shared" ref="C114:L114" si="60">C60/C56-1</f>
        <v>-4.6566503608629795E-2</v>
      </c>
      <c r="D114" s="8">
        <f t="shared" si="60"/>
        <v>-4.3764984214142988E-2</v>
      </c>
      <c r="E114" s="8">
        <f t="shared" si="60"/>
        <v>-4.9713427088896589E-3</v>
      </c>
      <c r="F114" s="8">
        <f t="shared" si="60"/>
        <v>6.4726246523966857E-2</v>
      </c>
      <c r="G114" s="8">
        <f t="shared" si="60"/>
        <v>-7.3369648206058624E-3</v>
      </c>
      <c r="H114" s="8">
        <f t="shared" si="60"/>
        <v>-9.7327653392382363E-2</v>
      </c>
      <c r="I114" s="8">
        <f t="shared" si="60"/>
        <v>-1.1540418588140144E-2</v>
      </c>
      <c r="J114" s="8">
        <f t="shared" si="60"/>
        <v>-4.0964044541165978E-2</v>
      </c>
      <c r="K114" s="8">
        <f t="shared" si="60"/>
        <v>-1.6288724648451991E-2</v>
      </c>
      <c r="L114" s="8">
        <f t="shared" si="60"/>
        <v>-2.8326402914647386E-2</v>
      </c>
      <c r="M114" s="21"/>
    </row>
    <row r="115" spans="1:13" x14ac:dyDescent="0.2">
      <c r="A115" s="5" t="s">
        <v>16</v>
      </c>
      <c r="B115" s="5" t="s">
        <v>38</v>
      </c>
      <c r="C115" s="8">
        <f t="shared" ref="C115:L115" si="61">C61/C57-1</f>
        <v>-2.6053132271173673E-2</v>
      </c>
      <c r="D115" s="8">
        <f t="shared" si="61"/>
        <v>1.1529954734432524E-2</v>
      </c>
      <c r="E115" s="8">
        <f t="shared" si="61"/>
        <v>-1.652038590745486E-2</v>
      </c>
      <c r="F115" s="8">
        <f t="shared" si="61"/>
        <v>-6.900428344099796E-2</v>
      </c>
      <c r="G115" s="8">
        <f t="shared" si="61"/>
        <v>8.2059330687080267E-2</v>
      </c>
      <c r="H115" s="8">
        <f t="shared" si="61"/>
        <v>4.7776604305929116E-2</v>
      </c>
      <c r="I115" s="8">
        <f t="shared" si="61"/>
        <v>-4.0438885426440585E-2</v>
      </c>
      <c r="J115" s="8">
        <f t="shared" si="61"/>
        <v>1.6761948608882138E-2</v>
      </c>
      <c r="K115" s="8">
        <f t="shared" si="61"/>
        <v>-9.2045711820162301E-3</v>
      </c>
      <c r="L115" s="8">
        <f t="shared" si="61"/>
        <v>-5.1227799329773838E-3</v>
      </c>
      <c r="M115" s="21"/>
    </row>
    <row r="116" spans="1:13" x14ac:dyDescent="0.2">
      <c r="A116" s="5" t="s">
        <v>16</v>
      </c>
      <c r="B116" s="5" t="s">
        <v>39</v>
      </c>
      <c r="C116" s="8">
        <f t="shared" ref="C116:L116" si="62">C62/C58-1</f>
        <v>-6.8342442060754349E-2</v>
      </c>
      <c r="D116" s="8">
        <f t="shared" si="62"/>
        <v>-4.939623215599831E-2</v>
      </c>
      <c r="E116" s="8">
        <f t="shared" si="62"/>
        <v>-2.3677723928331451E-2</v>
      </c>
      <c r="F116" s="8">
        <f t="shared" si="62"/>
        <v>9.5184920389231653E-2</v>
      </c>
      <c r="G116" s="8">
        <f t="shared" si="62"/>
        <v>1.9725915412363237E-2</v>
      </c>
      <c r="H116" s="8">
        <f t="shared" si="62"/>
        <v>8.6404649873849548E-2</v>
      </c>
      <c r="I116" s="8">
        <f t="shared" si="62"/>
        <v>-1.9890977330517812E-2</v>
      </c>
      <c r="J116" s="8">
        <f t="shared" si="62"/>
        <v>-4.4090988776042117E-2</v>
      </c>
      <c r="K116" s="8">
        <f t="shared" si="62"/>
        <v>-1.0585507539161432E-2</v>
      </c>
      <c r="L116" s="8">
        <f t="shared" si="62"/>
        <v>-3.2997039934928973E-2</v>
      </c>
      <c r="M116" s="21"/>
    </row>
    <row r="117" spans="1:13" x14ac:dyDescent="0.2">
      <c r="A117" s="5" t="s">
        <v>16</v>
      </c>
      <c r="B117" s="5" t="s">
        <v>40</v>
      </c>
      <c r="C117" s="8">
        <f t="shared" ref="C117:L117" si="63">C63/C59-1</f>
        <v>-9.3520090681475931E-3</v>
      </c>
      <c r="D117" s="8">
        <f t="shared" si="63"/>
        <v>-2.3116679525666539E-3</v>
      </c>
      <c r="E117" s="8">
        <f t="shared" si="63"/>
        <v>-1.3505609400182195E-2</v>
      </c>
      <c r="F117" s="8">
        <f t="shared" si="63"/>
        <v>8.2139705347370029E-2</v>
      </c>
      <c r="G117" s="8">
        <f t="shared" si="63"/>
        <v>5.3989794886615261E-3</v>
      </c>
      <c r="H117" s="8">
        <f t="shared" si="63"/>
        <v>-2.5258020972297013E-2</v>
      </c>
      <c r="I117" s="8">
        <f t="shared" si="63"/>
        <v>1.9927534089397403E-2</v>
      </c>
      <c r="J117" s="8">
        <f t="shared" si="63"/>
        <v>-1.7458101378619029E-3</v>
      </c>
      <c r="K117" s="8">
        <f t="shared" si="63"/>
        <v>-1.4943055518473747E-2</v>
      </c>
      <c r="L117" s="8">
        <f t="shared" si="63"/>
        <v>4.2163449305576695E-3</v>
      </c>
      <c r="M117" s="21"/>
    </row>
    <row r="118" spans="1:13" x14ac:dyDescent="0.2">
      <c r="A118" s="5" t="s">
        <v>16</v>
      </c>
      <c r="B118" s="5" t="s">
        <v>41</v>
      </c>
      <c r="C118" s="8">
        <f t="shared" ref="C118:L118" si="64">C64/C60-1</f>
        <v>-6.0101878002246867E-2</v>
      </c>
      <c r="D118" s="8">
        <f t="shared" si="64"/>
        <v>-3.6422453502084839E-2</v>
      </c>
      <c r="E118" s="8">
        <f t="shared" si="64"/>
        <v>-1.0404186883231969E-2</v>
      </c>
      <c r="F118" s="8">
        <f t="shared" si="64"/>
        <v>-2.8933992380390405E-2</v>
      </c>
      <c r="G118" s="8">
        <f t="shared" si="64"/>
        <v>0.13950007857260194</v>
      </c>
      <c r="H118" s="8">
        <f t="shared" si="64"/>
        <v>0.14413974123377327</v>
      </c>
      <c r="I118" s="8">
        <f t="shared" si="64"/>
        <v>-4.9535865769839038E-2</v>
      </c>
      <c r="J118" s="8">
        <f t="shared" si="64"/>
        <v>-2.2421531913895731E-2</v>
      </c>
      <c r="K118" s="8">
        <f t="shared" si="64"/>
        <v>6.9735746031238666E-3</v>
      </c>
      <c r="L118" s="8">
        <f t="shared" si="64"/>
        <v>-2.8636325805660112E-2</v>
      </c>
      <c r="M118" s="21"/>
    </row>
    <row r="119" spans="1:13" x14ac:dyDescent="0.2">
      <c r="A119" s="5" t="s">
        <v>16</v>
      </c>
      <c r="B119" s="5" t="s">
        <v>42</v>
      </c>
      <c r="C119" s="8">
        <f t="shared" ref="C119:L119" si="65">C65/C61-1</f>
        <v>-6.680889681220914E-2</v>
      </c>
      <c r="D119" s="8">
        <f t="shared" si="65"/>
        <v>-2.3148388368519623E-2</v>
      </c>
      <c r="E119" s="8">
        <f t="shared" si="65"/>
        <v>-1.238043141507239E-2</v>
      </c>
      <c r="F119" s="8">
        <f t="shared" si="65"/>
        <v>5.5273712399583008E-2</v>
      </c>
      <c r="G119" s="8">
        <f t="shared" si="65"/>
        <v>0.11914258121266053</v>
      </c>
      <c r="H119" s="8">
        <f t="shared" si="65"/>
        <v>1.8036615683328039E-2</v>
      </c>
      <c r="I119" s="8">
        <f t="shared" si="65"/>
        <v>-2.7136664260777543E-2</v>
      </c>
      <c r="J119" s="8">
        <f t="shared" si="65"/>
        <v>-1.1915115360080497E-2</v>
      </c>
      <c r="K119" s="8">
        <f t="shared" si="65"/>
        <v>-8.7204927488802042E-3</v>
      </c>
      <c r="L119" s="8">
        <f t="shared" si="65"/>
        <v>-1.6546029108656324E-2</v>
      </c>
      <c r="M119" s="21"/>
    </row>
    <row r="120" spans="1:13" x14ac:dyDescent="0.2">
      <c r="A120" s="10" t="s">
        <v>16</v>
      </c>
      <c r="B120" s="10" t="s">
        <v>43</v>
      </c>
      <c r="C120" s="20">
        <f t="shared" ref="C120:L120" si="66">C66/C62-1</f>
        <v>-7.4767751113150482E-2</v>
      </c>
      <c r="D120" s="20">
        <f t="shared" si="66"/>
        <v>4.2076227945798905E-2</v>
      </c>
      <c r="E120" s="20">
        <f t="shared" si="66"/>
        <v>-1.9149242994760507E-2</v>
      </c>
      <c r="F120" s="20">
        <f t="shared" si="66"/>
        <v>6.44272875020655E-2</v>
      </c>
      <c r="G120" s="20">
        <f t="shared" si="66"/>
        <v>4.81875351372274E-2</v>
      </c>
      <c r="H120" s="20">
        <f t="shared" si="66"/>
        <v>7.3677468843140748E-3</v>
      </c>
      <c r="I120" s="20">
        <f t="shared" si="66"/>
        <v>-2.8683418485966339E-2</v>
      </c>
      <c r="J120" s="20">
        <f t="shared" si="66"/>
        <v>4.2576595458771127E-2</v>
      </c>
      <c r="K120" s="20">
        <f t="shared" si="66"/>
        <v>-1.5686398733895768E-2</v>
      </c>
      <c r="L120" s="20">
        <f t="shared" si="66"/>
        <v>1.3517688314697462E-2</v>
      </c>
    </row>
  </sheetData>
  <mergeCells count="2">
    <mergeCell ref="A1:L1"/>
    <mergeCell ref="A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Michael Uhrich</cp:lastModifiedBy>
  <dcterms:created xsi:type="dcterms:W3CDTF">2015-12-11T15:52:18Z</dcterms:created>
  <dcterms:modified xsi:type="dcterms:W3CDTF">2019-03-13T19:34:25Z</dcterms:modified>
</cp:coreProperties>
</file>